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Лист1" sheetId="13" r:id="rId1"/>
    <sheet name="СписокСудей" sheetId="14" r:id="rId2"/>
    <sheet name="СписокУчастников" sheetId="1" r:id="rId3"/>
    <sheet name="listMD" sheetId="29" r:id="rId4"/>
    <sheet name="groupMD" sheetId="30" r:id="rId5"/>
    <sheet name="listWD" sheetId="26" r:id="rId6"/>
    <sheet name="groupWD" sheetId="28" r:id="rId7"/>
    <sheet name="Command" sheetId="25" r:id="rId8"/>
  </sheets>
  <definedNames>
    <definedName name="_xlnm._FilterDatabase" localSheetId="2" hidden="1">СписокУчастников!$A$8:$G$41</definedName>
    <definedName name="Z_BAECDCB9_3EEB_4217_B35B_1C8089F9B5BB_.wvu.Rows" localSheetId="4" hidden="1">groupMD!$8:$8,groupMD!#REF!</definedName>
    <definedName name="Z_BAECDCB9_3EEB_4217_B35B_1C8089F9B5BB_.wvu.Rows" localSheetId="6" hidden="1">groupWD!$8:$8,groupWD!#REF!</definedName>
    <definedName name="А" localSheetId="7">#REF!</definedName>
    <definedName name="А" localSheetId="4">#REF!</definedName>
    <definedName name="А" localSheetId="6">#REF!</definedName>
    <definedName name="А">#REF!</definedName>
    <definedName name="_xlnm.Print_Area" localSheetId="7">Command!$A$1:$G$20</definedName>
    <definedName name="_xlnm.Print_Area" localSheetId="4">groupMD!$A$1:$O$59</definedName>
    <definedName name="_xlnm.Print_Area" localSheetId="6">groupWD!$A$1:$O$59</definedName>
    <definedName name="_xlnm.Print_Area" localSheetId="3">listMD!$A$1:$E$24</definedName>
    <definedName name="_xlnm.Print_Area" localSheetId="5">listWD!$A$1:$E$24</definedName>
    <definedName name="_xlnm.Print_Area" localSheetId="1">СписокСудей!$A$1:$G$22</definedName>
    <definedName name="_xlnm.Print_Area" localSheetId="2">СписокУчастников!$A$1:$F$43</definedName>
  </definedNames>
  <calcPr calcId="125725"/>
</workbook>
</file>

<file path=xl/calcChain.xml><?xml version="1.0" encoding="utf-8"?>
<calcChain xmlns="http://schemas.openxmlformats.org/spreadsheetml/2006/main">
  <c r="E33" i="30"/>
  <c r="K39"/>
  <c r="H37"/>
  <c r="E36"/>
  <c r="H29"/>
  <c r="K25"/>
  <c r="N16"/>
  <c r="E28"/>
  <c r="E11"/>
  <c r="E30"/>
  <c r="K12"/>
  <c r="K20"/>
  <c r="H14"/>
  <c r="H22"/>
  <c r="H18"/>
  <c r="H10"/>
  <c r="D43" i="1"/>
  <c r="J59" i="30"/>
  <c r="J57"/>
  <c r="B46"/>
  <c r="B24"/>
  <c r="E23" s="1"/>
  <c r="B23"/>
  <c r="B22"/>
  <c r="B21"/>
  <c r="E21" s="1"/>
  <c r="B20"/>
  <c r="E19" s="1"/>
  <c r="B19"/>
  <c r="B18"/>
  <c r="B17"/>
  <c r="E17" s="1"/>
  <c r="B16"/>
  <c r="E15" s="1"/>
  <c r="B15"/>
  <c r="B14"/>
  <c r="B13"/>
  <c r="E13" s="1"/>
  <c r="B12"/>
  <c r="B11"/>
  <c r="B10"/>
  <c r="B9"/>
  <c r="E9" s="1"/>
  <c r="O7"/>
  <c r="C7"/>
  <c r="J59" i="28"/>
  <c r="J57"/>
  <c r="B24"/>
  <c r="E23" s="1"/>
  <c r="H22" s="1"/>
  <c r="K20" s="1"/>
  <c r="B23"/>
  <c r="B22"/>
  <c r="B21"/>
  <c r="E21" s="1"/>
  <c r="B20"/>
  <c r="E19" s="1"/>
  <c r="B19"/>
  <c r="B18"/>
  <c r="B17"/>
  <c r="E17" s="1"/>
  <c r="H18" s="1"/>
  <c r="B16"/>
  <c r="E15" s="1"/>
  <c r="H14" s="1"/>
  <c r="K12" s="1"/>
  <c r="N16" s="1"/>
  <c r="B15"/>
  <c r="B14"/>
  <c r="B13"/>
  <c r="E13" s="1"/>
  <c r="B12"/>
  <c r="E11" s="1"/>
  <c r="B11"/>
  <c r="B10"/>
  <c r="B9"/>
  <c r="E9" s="1"/>
  <c r="H10" s="1"/>
  <c r="O7"/>
  <c r="C7"/>
  <c r="B37" i="30" l="1"/>
  <c r="B39"/>
  <c r="B41"/>
  <c r="B43"/>
  <c r="B28"/>
  <c r="B36"/>
  <c r="B48" s="1"/>
  <c r="B53" s="1"/>
  <c r="B38"/>
  <c r="B49" s="1"/>
  <c r="B40"/>
  <c r="B50" s="1"/>
  <c r="B54" s="1"/>
  <c r="B42"/>
  <c r="B51" s="1"/>
  <c r="B31"/>
  <c r="B37" i="28"/>
  <c r="B42"/>
  <c r="B38"/>
  <c r="B45" s="1"/>
  <c r="B40"/>
  <c r="B39"/>
  <c r="B29"/>
  <c r="E28" s="1"/>
  <c r="B41"/>
  <c r="B43"/>
  <c r="B31"/>
  <c r="E30" s="1"/>
  <c r="H29" s="1"/>
  <c r="B36"/>
  <c r="B48" s="1"/>
  <c r="H25" i="30" l="1"/>
  <c r="B29"/>
  <c r="B45"/>
  <c r="B30"/>
  <c r="B51" i="28"/>
  <c r="B49"/>
  <c r="B53" s="1"/>
  <c r="B28"/>
  <c r="B33" s="1"/>
  <c r="E33" s="1"/>
  <c r="H25"/>
  <c r="K25" s="1"/>
  <c r="B50"/>
  <c r="B54" s="1"/>
  <c r="B30"/>
  <c r="H26" i="30" l="1"/>
  <c r="H26" i="28"/>
  <c r="B46"/>
  <c r="B33" i="30" l="1"/>
  <c r="B34" i="28"/>
  <c r="B34" i="30"/>
  <c r="G6" i="25"/>
  <c r="B3"/>
  <c r="B3" i="14"/>
  <c r="B1" i="29" l="1"/>
  <c r="A4" i="30" s="1"/>
  <c r="B1" i="26"/>
  <c r="A4" i="28" s="1"/>
  <c r="A3" i="1"/>
  <c r="F6" l="1"/>
  <c r="F6" i="14"/>
  <c r="B3" i="29" l="1"/>
  <c r="K7" i="30" s="1"/>
  <c r="B3" i="26"/>
  <c r="K7" i="28" s="1"/>
</calcChain>
</file>

<file path=xl/sharedStrings.xml><?xml version="1.0" encoding="utf-8"?>
<sst xmlns="http://schemas.openxmlformats.org/spreadsheetml/2006/main" count="401" uniqueCount="162">
  <si>
    <t>Главный секретарь</t>
  </si>
  <si>
    <t>Главный судья</t>
  </si>
  <si>
    <t>15-е место</t>
  </si>
  <si>
    <t>13-е место</t>
  </si>
  <si>
    <t>11-е место</t>
  </si>
  <si>
    <t>9-е место</t>
  </si>
  <si>
    <t>7-е место</t>
  </si>
  <si>
    <t>5-е место</t>
  </si>
  <si>
    <t>3-е место</t>
  </si>
  <si>
    <t>1-е место</t>
  </si>
  <si>
    <t>Категория</t>
  </si>
  <si>
    <t>Сроки проведения</t>
  </si>
  <si>
    <t>Город</t>
  </si>
  <si>
    <t>(название турнира)</t>
  </si>
  <si>
    <t>на 16 участников</t>
  </si>
  <si>
    <t xml:space="preserve">турнира проводимого по усовершенствованной олимпийской системе </t>
  </si>
  <si>
    <t>ТАБЛИЦА</t>
  </si>
  <si>
    <t>Кемерово</t>
  </si>
  <si>
    <t>ФИ участника</t>
  </si>
  <si>
    <t>№ п.п.</t>
  </si>
  <si>
    <t>Список участников</t>
  </si>
  <si>
    <t>Спортивный разряд</t>
  </si>
  <si>
    <t>Примечание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</si>
  <si>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</si>
  <si>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</si>
  <si>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</si>
  <si>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</si>
  <si>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</si>
  <si>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</si>
  <si>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</si>
  <si>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</si>
  <si>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</si>
  <si>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Баканов Максим Владимирович</t>
  </si>
  <si>
    <t>II</t>
  </si>
  <si>
    <t>хорошо</t>
  </si>
  <si>
    <t>III</t>
  </si>
  <si>
    <t>Гл. секретарь</t>
  </si>
  <si>
    <t>Судья</t>
  </si>
  <si>
    <t>I</t>
  </si>
  <si>
    <t>б/р</t>
  </si>
  <si>
    <t>ФГБОУ ВО "КЕМЕРОВСКИЙ ГОСУДАРСТВЕННЫЙ УНИВЕРСИТЕТ"</t>
  </si>
  <si>
    <t>М.В. Баканов</t>
  </si>
  <si>
    <t>ИФН</t>
  </si>
  <si>
    <t>Курс/Группа</t>
  </si>
  <si>
    <t>ИО</t>
  </si>
  <si>
    <t>ИИТ</t>
  </si>
  <si>
    <t>ИЭиУ</t>
  </si>
  <si>
    <t>ФФКиС</t>
  </si>
  <si>
    <t>ТИПП</t>
  </si>
  <si>
    <t>Командный зачет</t>
  </si>
  <si>
    <t>ДЕВУШКИ</t>
  </si>
  <si>
    <t>ЮНОШИ</t>
  </si>
  <si>
    <t>Институт/факультет</t>
  </si>
  <si>
    <t>Место</t>
  </si>
  <si>
    <t>Название</t>
  </si>
  <si>
    <t>Дата</t>
  </si>
  <si>
    <t>Категория / группа</t>
  </si>
  <si>
    <t>Статус пары</t>
  </si>
  <si>
    <t xml:space="preserve"> Участники</t>
  </si>
  <si>
    <t>ИИиМО</t>
  </si>
  <si>
    <t>ЮИ</t>
  </si>
  <si>
    <t>женская парная</t>
  </si>
  <si>
    <t xml:space="preserve">Соревнования по бадминтону </t>
  </si>
  <si>
    <t>мужская парная</t>
  </si>
  <si>
    <t>м</t>
  </si>
  <si>
    <t>пол</t>
  </si>
  <si>
    <t>ж</t>
  </si>
  <si>
    <t>ИЦ</t>
  </si>
  <si>
    <t>КПИТП</t>
  </si>
  <si>
    <t>МИ</t>
  </si>
  <si>
    <t>Бадминтон</t>
  </si>
  <si>
    <t>в зачет 48 Спартакиады первокурсников КемГУ</t>
  </si>
  <si>
    <t>14-16 ноября 2024 г.</t>
  </si>
  <si>
    <t xml:space="preserve"> </t>
  </si>
  <si>
    <t>2:0 (21:9; 21:10)</t>
  </si>
  <si>
    <t>2:0 (21:18; 21:10)</t>
  </si>
  <si>
    <t>2:0 (21:12; 21:10)</t>
  </si>
  <si>
    <t>2:0 (21:9; 21:9)</t>
  </si>
  <si>
    <t>2:0 (21:11; 21:11)</t>
  </si>
  <si>
    <t>2:0 (21:14; 21:11)</t>
  </si>
  <si>
    <t>2:0 (21:17; 21:12)</t>
  </si>
  <si>
    <t>Гупта Аншика</t>
  </si>
  <si>
    <t>Варма Чави</t>
  </si>
  <si>
    <t>ЛД-231</t>
  </si>
  <si>
    <t>ЛД-235</t>
  </si>
  <si>
    <t>2:0 (21:13; 21:12)</t>
  </si>
  <si>
    <t>Филатова Ольга</t>
  </si>
  <si>
    <t>Таловская Алина</t>
  </si>
  <si>
    <t>ФК-231</t>
  </si>
  <si>
    <t>Калинина Л.М.</t>
  </si>
  <si>
    <t>Тапеха В.В.</t>
  </si>
  <si>
    <t>ПОРЯЛ-231</t>
  </si>
  <si>
    <t>Лорен Элина</t>
  </si>
  <si>
    <t>Сизоненко Ирина</t>
  </si>
  <si>
    <t>ПД-231</t>
  </si>
  <si>
    <t>УК-231</t>
  </si>
  <si>
    <t>Тятева Анна</t>
  </si>
  <si>
    <t>Ивлева Полина</t>
  </si>
  <si>
    <t>Э-234</t>
  </si>
  <si>
    <t>ЭБ-233</t>
  </si>
  <si>
    <t>Герман Т.А.</t>
  </si>
  <si>
    <t>Пак Ульяна</t>
  </si>
  <si>
    <t>СПД-2304</t>
  </si>
  <si>
    <t>СПД-2301</t>
  </si>
  <si>
    <t>Коробейникова Анастасия</t>
  </si>
  <si>
    <t>Лукина Мария</t>
  </si>
  <si>
    <t>ПБ-931</t>
  </si>
  <si>
    <t>Губачева Екатерина</t>
  </si>
  <si>
    <t>Титова Виктория</t>
  </si>
  <si>
    <t>ОП-231</t>
  </si>
  <si>
    <t>РС-232</t>
  </si>
  <si>
    <t>Арышева Юлия Владимировна</t>
  </si>
  <si>
    <t>Ларина Вероника Сергеевна</t>
  </si>
  <si>
    <t>Гкрбрант Анна Яковлевна</t>
  </si>
  <si>
    <t>Ю.В. Арышева</t>
  </si>
  <si>
    <t>2:0 (21:14; 21:18)</t>
  </si>
  <si>
    <t>2:0 (21:12; 21:13)</t>
  </si>
  <si>
    <t>2:1 (21:17; 18:21; 21:12)</t>
  </si>
  <si>
    <t>Бебнев Константин Сергеевич</t>
  </si>
  <si>
    <t>2:1 (24:22; 10:21; 21:17)</t>
  </si>
  <si>
    <t>Гаристов Антов Николаевич</t>
  </si>
  <si>
    <t>Мухамадов Исмоилходжа</t>
  </si>
  <si>
    <t>ПМ-231</t>
  </si>
  <si>
    <t>Горбачев Александр</t>
  </si>
  <si>
    <t>Чесноков Евгений</t>
  </si>
  <si>
    <t>И-231</t>
  </si>
  <si>
    <t>Михайлюк Александр</t>
  </si>
  <si>
    <t>Монгуш Ай-хаан</t>
  </si>
  <si>
    <t>ПБ-131</t>
  </si>
  <si>
    <t>Пашаян Арман</t>
  </si>
  <si>
    <t>Шабашев Иван</t>
  </si>
  <si>
    <t>ПМИ-231</t>
  </si>
  <si>
    <t>Эргашев Муротджон</t>
  </si>
  <si>
    <t>Бердиев Улугбек</t>
  </si>
  <si>
    <t>РС-231</t>
  </si>
  <si>
    <t>Постников Игорь</t>
  </si>
  <si>
    <t>МТ-232</t>
  </si>
  <si>
    <t>Ядадияев Хануко</t>
  </si>
  <si>
    <t>Дагар Кулдип</t>
  </si>
  <si>
    <t>Маре Шайлеш Дилип</t>
  </si>
  <si>
    <t>ЛД-234</t>
  </si>
  <si>
    <t>Калинин Александр</t>
  </si>
  <si>
    <t>ПОФБ-233</t>
  </si>
  <si>
    <t>Данилов Никита</t>
  </si>
  <si>
    <t>2:0 (21:1; 21:1)</t>
  </si>
  <si>
    <t>2:0 (21:8; 21:11)</t>
  </si>
  <si>
    <t>2:0 (21:14; 21:16)</t>
  </si>
  <si>
    <t>Наяпов Достонджон</t>
  </si>
  <si>
    <t>Берг Егор</t>
  </si>
  <si>
    <t>МХН-231</t>
  </si>
  <si>
    <t>ФПХ-231</t>
  </si>
  <si>
    <t>2:1 (15:21; 21:18; 21:18)</t>
  </si>
  <si>
    <t>2:0 (21:18; 21:3)</t>
  </si>
  <si>
    <t>2:0 (21:15; 21:9)</t>
  </si>
  <si>
    <t>2:1 (21:16; 16:21; 21:16)</t>
  </si>
  <si>
    <t>2:0 (21:3; 21:)</t>
  </si>
  <si>
    <t>2:0 (21:8; 21:7)</t>
  </si>
  <si>
    <t>2:0 (21:4; 21:4)</t>
  </si>
  <si>
    <t>2:0 (21:12; 21:18)</t>
  </si>
  <si>
    <t>2:0 (21:7; 21:12)</t>
  </si>
  <si>
    <t>2:0 (21:8; 21:13)</t>
  </si>
  <si>
    <t>Хайбуллина Рубина Рашидовна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</si>
</sst>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8"/>
      <name val="Arial Cyr"/>
      <family val="2"/>
      <charset val="204"/>
    </font>
    <font>
      <sz val="10"/>
      <color theme="1"/>
      <name val="Arial Cyr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2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9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0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0" borderId="0" xfId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vertical="center" wrapText="1"/>
    </xf>
    <xf numFmtId="0" fontId="1" fillId="0" borderId="10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5" fillId="0" borderId="1" xfId="2" applyFont="1" applyBorder="1"/>
    <xf numFmtId="0" fontId="15" fillId="0" borderId="0" xfId="2" applyFont="1"/>
    <xf numFmtId="0" fontId="1" fillId="0" borderId="0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8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centerContinuous" wrapText="1"/>
    </xf>
    <xf numFmtId="0" fontId="18" fillId="0" borderId="0" xfId="1" applyFont="1" applyAlignment="1">
      <alignment horizontal="center"/>
    </xf>
    <xf numFmtId="0" fontId="13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1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12" xfId="1" applyBorder="1" applyAlignment="1">
      <alignment vertical="center" wrapText="1"/>
    </xf>
    <xf numFmtId="0" fontId="1" fillId="0" borderId="12" xfId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13" xfId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19" fillId="0" borderId="0" xfId="1" applyFont="1" applyAlignment="1">
      <alignment horizontal="centerContinuous" vertical="distributed" wrapText="1"/>
    </xf>
    <xf numFmtId="0" fontId="1" fillId="0" borderId="0" xfId="1" applyAlignment="1">
      <alignment horizontal="centerContinuous" vertical="distributed"/>
    </xf>
    <xf numFmtId="0" fontId="3" fillId="0" borderId="1" xfId="1" applyFont="1" applyBorder="1" applyAlignment="1">
      <alignment horizontal="left" vertical="center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4" fillId="0" borderId="0" xfId="2" applyFont="1" applyFill="1" applyAlignment="1">
      <alignment horizontal="left"/>
    </xf>
    <xf numFmtId="0" fontId="12" fillId="0" borderId="0" xfId="1" applyFont="1" applyAlignment="1">
      <alignment vertical="center"/>
    </xf>
    <xf numFmtId="0" fontId="12" fillId="0" borderId="0" xfId="1" applyFont="1"/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/>
    </xf>
    <xf numFmtId="0" fontId="24" fillId="0" borderId="16" xfId="2" applyFont="1" applyBorder="1" applyAlignment="1">
      <alignment vertical="top" wrapText="1"/>
    </xf>
    <xf numFmtId="0" fontId="23" fillId="0" borderId="4" xfId="1" applyFont="1" applyBorder="1" applyAlignment="1">
      <alignment horizontal="center"/>
    </xf>
    <xf numFmtId="0" fontId="25" fillId="0" borderId="20" xfId="2" applyFont="1" applyBorder="1" applyAlignment="1">
      <alignment vertical="top" wrapText="1"/>
    </xf>
    <xf numFmtId="0" fontId="23" fillId="0" borderId="12" xfId="1" applyFont="1" applyBorder="1" applyAlignment="1">
      <alignment horizontal="center"/>
    </xf>
    <xf numFmtId="0" fontId="24" fillId="0" borderId="20" xfId="2" applyFont="1" applyBorder="1" applyAlignment="1">
      <alignment vertical="top" wrapText="1"/>
    </xf>
    <xf numFmtId="0" fontId="23" fillId="0" borderId="22" xfId="1" applyFont="1" applyBorder="1" applyAlignment="1">
      <alignment horizontal="center"/>
    </xf>
    <xf numFmtId="0" fontId="24" fillId="0" borderId="23" xfId="2" applyFont="1" applyBorder="1" applyAlignment="1">
      <alignment vertical="top" wrapText="1"/>
    </xf>
    <xf numFmtId="0" fontId="12" fillId="0" borderId="0" xfId="1" applyFont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0" fontId="27" fillId="0" borderId="20" xfId="2" applyFont="1" applyBorder="1" applyAlignment="1">
      <alignment vertical="top" wrapText="1"/>
    </xf>
    <xf numFmtId="0" fontId="1" fillId="0" borderId="12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" fillId="0" borderId="10" xfId="1" applyFont="1" applyBorder="1" applyAlignment="1">
      <alignment horizontal="center" vertical="center"/>
    </xf>
    <xf numFmtId="0" fontId="29" fillId="0" borderId="20" xfId="2" applyFont="1" applyBorder="1" applyAlignment="1">
      <alignment vertical="top" wrapText="1"/>
    </xf>
    <xf numFmtId="0" fontId="27" fillId="0" borderId="16" xfId="2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17" xfId="1" applyFont="1" applyBorder="1" applyAlignment="1">
      <alignment horizontal="center" vertical="center" textRotation="90"/>
    </xf>
    <xf numFmtId="0" fontId="12" fillId="0" borderId="19" xfId="1" applyFont="1" applyBorder="1" applyAlignment="1">
      <alignment horizontal="center" vertical="center" textRotation="90"/>
    </xf>
    <xf numFmtId="0" fontId="12" fillId="0" borderId="21" xfId="1" applyFont="1" applyBorder="1" applyAlignment="1">
      <alignment horizontal="center" vertical="center" textRotation="90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20" fontId="0" fillId="0" borderId="2" xfId="1" applyNumberFormat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4" fillId="0" borderId="0" xfId="2" applyFont="1" applyFill="1" applyAlignment="1">
      <alignment horizontal="left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="70" zoomScaleNormal="100" zoomScaleSheetLayoutView="70" workbookViewId="0">
      <selection activeCell="A26" sqref="A26"/>
    </sheetView>
  </sheetViews>
  <sheetFormatPr defaultRowHeight="12.75"/>
  <cols>
    <col min="1" max="9" width="9.7109375" style="66" customWidth="1"/>
    <col min="10" max="16384" width="9.140625" style="66"/>
  </cols>
  <sheetData>
    <row r="1" spans="1:9" ht="18.75">
      <c r="A1" s="64" t="s">
        <v>40</v>
      </c>
      <c r="B1" s="65"/>
      <c r="C1" s="65"/>
      <c r="D1" s="65"/>
      <c r="E1" s="65"/>
      <c r="F1" s="65"/>
      <c r="G1" s="65"/>
      <c r="H1" s="65"/>
      <c r="I1" s="65"/>
    </row>
    <row r="2" spans="1:9" ht="18.75">
      <c r="A2" s="64"/>
      <c r="B2" s="65"/>
      <c r="C2" s="65"/>
      <c r="D2" s="65"/>
      <c r="E2" s="65"/>
      <c r="F2" s="65"/>
      <c r="G2" s="65"/>
      <c r="H2" s="65"/>
      <c r="I2" s="65"/>
    </row>
    <row r="3" spans="1:9" ht="18.75">
      <c r="A3" s="67"/>
    </row>
    <row r="4" spans="1:9" ht="18.75">
      <c r="A4" s="64" t="s">
        <v>23</v>
      </c>
      <c r="B4" s="65"/>
      <c r="C4" s="65"/>
      <c r="D4" s="65"/>
      <c r="E4" s="65"/>
      <c r="F4" s="65"/>
      <c r="G4" s="65"/>
      <c r="H4" s="65"/>
      <c r="I4" s="65"/>
    </row>
    <row r="5" spans="1:9" ht="18.75">
      <c r="A5" s="64" t="s">
        <v>24</v>
      </c>
      <c r="B5" s="65"/>
      <c r="C5" s="65"/>
      <c r="D5" s="65"/>
      <c r="E5" s="65"/>
      <c r="F5" s="65"/>
      <c r="G5" s="65"/>
      <c r="H5" s="65"/>
      <c r="I5" s="65"/>
    </row>
    <row r="6" spans="1:9" ht="18.75">
      <c r="A6" s="67"/>
    </row>
    <row r="7" spans="1:9" ht="18.75">
      <c r="A7" s="64"/>
      <c r="B7" s="65"/>
      <c r="C7" s="65"/>
      <c r="D7" s="65"/>
      <c r="E7" s="65"/>
      <c r="F7" s="65"/>
      <c r="G7" s="65"/>
      <c r="H7" s="65"/>
      <c r="I7" s="65"/>
    </row>
    <row r="8" spans="1:9" ht="18.75">
      <c r="A8" s="64"/>
      <c r="B8" s="65"/>
      <c r="C8" s="65"/>
      <c r="D8" s="65"/>
      <c r="E8" s="65"/>
      <c r="F8" s="65"/>
      <c r="G8" s="65"/>
      <c r="H8" s="65"/>
      <c r="I8" s="65"/>
    </row>
    <row r="9" spans="1:9" ht="18.75">
      <c r="A9" s="67"/>
    </row>
    <row r="10" spans="1:9" ht="18.75">
      <c r="A10" s="67"/>
    </row>
    <row r="11" spans="1:9" ht="18.75">
      <c r="A11" s="67"/>
    </row>
    <row r="12" spans="1:9" ht="18.75">
      <c r="A12" s="67"/>
    </row>
    <row r="13" spans="1:9" ht="18.75">
      <c r="A13" s="67"/>
    </row>
    <row r="14" spans="1:9" ht="18.75">
      <c r="A14" s="67"/>
    </row>
    <row r="15" spans="1:9" ht="18.75">
      <c r="A15" s="67"/>
    </row>
    <row r="16" spans="1:9" ht="18.75">
      <c r="A16" s="67"/>
    </row>
    <row r="17" spans="1:9" ht="18.75">
      <c r="A17" s="67"/>
    </row>
    <row r="18" spans="1:9" ht="22.5">
      <c r="A18" s="86" t="s">
        <v>62</v>
      </c>
      <c r="B18" s="87"/>
      <c r="C18" s="87"/>
      <c r="D18" s="87"/>
      <c r="E18" s="87"/>
      <c r="F18" s="87"/>
      <c r="G18" s="87"/>
      <c r="H18" s="87"/>
      <c r="I18" s="87"/>
    </row>
    <row r="19" spans="1:9" ht="22.5">
      <c r="A19" s="68" t="s">
        <v>71</v>
      </c>
      <c r="B19" s="68"/>
      <c r="C19" s="68"/>
      <c r="D19" s="68"/>
      <c r="E19" s="68"/>
      <c r="F19" s="68"/>
      <c r="G19" s="68"/>
      <c r="H19" s="68"/>
      <c r="I19" s="68"/>
    </row>
    <row r="20" spans="1:9" ht="18.75">
      <c r="A20" s="67"/>
    </row>
    <row r="21" spans="1:9" ht="18.75">
      <c r="A21" s="67"/>
    </row>
    <row r="22" spans="1:9" ht="18.75">
      <c r="A22" s="67"/>
    </row>
    <row r="23" spans="1:9" ht="18.75">
      <c r="A23" s="64" t="s">
        <v>25</v>
      </c>
      <c r="B23" s="65"/>
      <c r="C23" s="65"/>
      <c r="D23" s="65"/>
      <c r="E23" s="65"/>
      <c r="F23" s="65"/>
      <c r="G23" s="65"/>
      <c r="H23" s="65"/>
      <c r="I23" s="65"/>
    </row>
    <row r="24" spans="1:9" ht="18.75">
      <c r="A24" s="69"/>
    </row>
    <row r="25" spans="1:9" ht="18.75">
      <c r="A25" s="64" t="s">
        <v>72</v>
      </c>
      <c r="B25" s="65"/>
      <c r="C25" s="65"/>
      <c r="D25" s="65"/>
      <c r="E25" s="65"/>
      <c r="F25" s="65"/>
      <c r="G25" s="65"/>
      <c r="H25" s="65"/>
      <c r="I25" s="65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4"/>
  <sheetViews>
    <sheetView view="pageBreakPreview" zoomScaleNormal="100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7" customFormat="1">
      <c r="C1" s="70"/>
      <c r="D1" s="144" t="s">
        <v>26</v>
      </c>
      <c r="E1" s="144"/>
      <c r="F1" s="144"/>
      <c r="G1" s="70"/>
      <c r="H1" s="70"/>
      <c r="I1" s="70"/>
      <c r="J1" s="70"/>
      <c r="K1" s="1"/>
    </row>
    <row r="2" spans="1:13" s="7" customFormat="1" ht="11.25" customHeight="1">
      <c r="C2" s="70"/>
      <c r="D2" s="70"/>
      <c r="E2" s="70"/>
      <c r="G2" s="70"/>
      <c r="H2" s="70"/>
      <c r="I2" s="70"/>
      <c r="J2" s="70"/>
      <c r="K2" s="1"/>
      <c r="L2" s="71"/>
      <c r="M2" s="71"/>
    </row>
    <row r="3" spans="1:13" s="32" customFormat="1">
      <c r="A3" s="30"/>
      <c r="B3" s="85" t="str">
        <f>Лист1!A18&amp;Лист1!A19</f>
        <v>Соревнования по бадминтону в зачет 48 Спартакиады первокурсников КемГУ</v>
      </c>
      <c r="C3" s="72"/>
      <c r="D3" s="30"/>
      <c r="E3" s="72"/>
      <c r="F3" s="72"/>
      <c r="G3" s="72"/>
      <c r="H3" s="45"/>
      <c r="I3" s="45"/>
      <c r="J3" s="45"/>
      <c r="K3" s="45"/>
      <c r="L3" s="73"/>
    </row>
    <row r="4" spans="1:13" s="32" customFormat="1" ht="15" customHeight="1">
      <c r="D4" s="74" t="s">
        <v>13</v>
      </c>
      <c r="E4" s="75"/>
      <c r="F4" s="75"/>
      <c r="G4" s="75"/>
      <c r="H4" s="76"/>
      <c r="I4" s="76"/>
      <c r="J4" s="76"/>
      <c r="K4" s="76"/>
    </row>
    <row r="5" spans="1:13" s="7" customFormat="1" ht="12.75" customHeight="1">
      <c r="E5" s="145"/>
      <c r="F5" s="145"/>
      <c r="G5" s="145"/>
      <c r="H5" s="9"/>
      <c r="I5" s="9"/>
      <c r="J5" s="9"/>
      <c r="K5" s="9"/>
      <c r="L5" s="77"/>
    </row>
    <row r="6" spans="1:13" s="32" customFormat="1" ht="12.75" customHeight="1">
      <c r="B6" s="43" t="s">
        <v>12</v>
      </c>
      <c r="C6" s="47" t="s">
        <v>17</v>
      </c>
      <c r="E6" s="43" t="s">
        <v>11</v>
      </c>
      <c r="F6" s="72" t="str">
        <f>Лист1!A25</f>
        <v>14-16 ноября 2024 г.</v>
      </c>
      <c r="G6" s="45"/>
      <c r="J6" s="46"/>
      <c r="K6" s="146"/>
      <c r="L6" s="146"/>
    </row>
    <row r="7" spans="1:13" s="32" customFormat="1" ht="12.75" customHeight="1">
      <c r="A7" s="49"/>
      <c r="B7" s="47"/>
      <c r="C7" s="30"/>
      <c r="D7" s="30"/>
      <c r="E7" s="78"/>
      <c r="F7" s="78"/>
      <c r="G7" s="30"/>
      <c r="H7" s="44"/>
      <c r="I7" s="44"/>
      <c r="J7" s="43"/>
      <c r="K7" s="44"/>
      <c r="L7" s="44"/>
    </row>
    <row r="8" spans="1:13" s="11" customFormat="1" ht="45" customHeight="1">
      <c r="A8" s="48" t="s">
        <v>27</v>
      </c>
      <c r="B8" s="147" t="s">
        <v>28</v>
      </c>
      <c r="C8" s="148"/>
      <c r="D8" s="48" t="s">
        <v>12</v>
      </c>
      <c r="E8" s="48" t="s">
        <v>29</v>
      </c>
      <c r="F8" s="48" t="s">
        <v>30</v>
      </c>
      <c r="G8" s="48" t="s">
        <v>31</v>
      </c>
    </row>
    <row r="9" spans="1:13" ht="15" customHeight="1">
      <c r="A9" s="79">
        <v>1</v>
      </c>
      <c r="B9" s="140" t="s">
        <v>32</v>
      </c>
      <c r="C9" s="141"/>
      <c r="D9" s="80" t="s">
        <v>17</v>
      </c>
      <c r="E9" s="81" t="s">
        <v>33</v>
      </c>
      <c r="F9" s="80" t="s">
        <v>1</v>
      </c>
      <c r="G9" s="80" t="s">
        <v>34</v>
      </c>
    </row>
    <row r="10" spans="1:13" ht="15" customHeight="1">
      <c r="A10" s="82">
        <v>2</v>
      </c>
      <c r="B10" s="142" t="s">
        <v>111</v>
      </c>
      <c r="C10" s="143"/>
      <c r="D10" s="80" t="s">
        <v>17</v>
      </c>
      <c r="E10" s="81"/>
      <c r="F10" s="80" t="s">
        <v>36</v>
      </c>
      <c r="G10" s="80" t="s">
        <v>34</v>
      </c>
    </row>
    <row r="11" spans="1:13" ht="15" customHeight="1">
      <c r="A11" s="82">
        <v>3</v>
      </c>
      <c r="B11" s="140" t="s">
        <v>112</v>
      </c>
      <c r="C11" s="141"/>
      <c r="D11" s="80" t="s">
        <v>17</v>
      </c>
      <c r="E11" s="80"/>
      <c r="F11" s="80" t="s">
        <v>37</v>
      </c>
      <c r="G11" s="80" t="s">
        <v>34</v>
      </c>
    </row>
    <row r="12" spans="1:13" ht="15" customHeight="1">
      <c r="A12" s="82">
        <v>4</v>
      </c>
      <c r="B12" s="142" t="s">
        <v>113</v>
      </c>
      <c r="C12" s="143"/>
      <c r="D12" s="83" t="s">
        <v>17</v>
      </c>
      <c r="E12" s="84"/>
      <c r="F12" s="80" t="s">
        <v>37</v>
      </c>
      <c r="G12" s="80" t="s">
        <v>34</v>
      </c>
    </row>
    <row r="13" spans="1:13" ht="15" customHeight="1">
      <c r="A13" s="82">
        <v>5</v>
      </c>
      <c r="B13" s="142" t="s">
        <v>118</v>
      </c>
      <c r="C13" s="143"/>
      <c r="D13" s="83" t="s">
        <v>17</v>
      </c>
      <c r="E13" s="84"/>
      <c r="F13" s="80" t="s">
        <v>37</v>
      </c>
      <c r="G13" s="80" t="s">
        <v>34</v>
      </c>
    </row>
    <row r="14" spans="1:13" ht="15" customHeight="1">
      <c r="A14" s="82">
        <v>6</v>
      </c>
      <c r="B14" s="140" t="s">
        <v>120</v>
      </c>
      <c r="C14" s="141"/>
      <c r="D14" s="83" t="s">
        <v>17</v>
      </c>
      <c r="E14" s="84"/>
      <c r="F14" s="80" t="s">
        <v>37</v>
      </c>
      <c r="G14" s="80" t="s">
        <v>34</v>
      </c>
    </row>
    <row r="15" spans="1:13" ht="15" customHeight="1">
      <c r="A15" s="82">
        <v>7</v>
      </c>
      <c r="B15" s="140" t="s">
        <v>161</v>
      </c>
      <c r="C15" s="141"/>
      <c r="D15" s="83" t="s">
        <v>17</v>
      </c>
      <c r="E15" s="84"/>
      <c r="F15" s="80" t="s">
        <v>37</v>
      </c>
      <c r="G15" s="80" t="s">
        <v>34</v>
      </c>
    </row>
    <row r="16" spans="1:13" ht="15" customHeight="1">
      <c r="A16" s="82">
        <v>8</v>
      </c>
      <c r="B16" s="140"/>
      <c r="C16" s="141"/>
      <c r="D16" s="83"/>
      <c r="E16" s="84"/>
      <c r="F16" s="80"/>
      <c r="G16" s="80"/>
    </row>
    <row r="17" spans="1:7" ht="15" customHeight="1">
      <c r="A17" s="82">
        <v>9</v>
      </c>
      <c r="B17" s="140"/>
      <c r="C17" s="141"/>
      <c r="D17" s="83"/>
      <c r="E17" s="84"/>
      <c r="F17" s="80"/>
      <c r="G17" s="80"/>
    </row>
    <row r="18" spans="1:7" ht="15" customHeight="1">
      <c r="A18" s="82">
        <v>10</v>
      </c>
      <c r="B18" s="140"/>
      <c r="C18" s="141"/>
      <c r="D18" s="83"/>
      <c r="E18" s="84"/>
      <c r="F18" s="80"/>
      <c r="G18" s="80"/>
    </row>
    <row r="19" spans="1:7" ht="15" customHeight="1">
      <c r="A19" s="82">
        <v>11</v>
      </c>
      <c r="B19" s="142"/>
      <c r="C19" s="143"/>
      <c r="D19" s="83"/>
      <c r="E19" s="84"/>
      <c r="F19" s="80"/>
      <c r="G19" s="80"/>
    </row>
    <row r="20" spans="1:7" ht="15" customHeight="1">
      <c r="A20" s="82">
        <v>12</v>
      </c>
      <c r="B20" s="140"/>
      <c r="C20" s="141"/>
      <c r="D20" s="80"/>
      <c r="E20" s="81"/>
      <c r="F20" s="80"/>
      <c r="G20" s="80"/>
    </row>
    <row r="21" spans="1:7" ht="15" customHeight="1">
      <c r="A21" s="4"/>
      <c r="B21" s="17"/>
      <c r="C21" s="17"/>
      <c r="D21" s="4"/>
      <c r="E21" s="4"/>
      <c r="F21" s="4"/>
      <c r="G21" s="4"/>
    </row>
    <row r="22" spans="1:7" ht="13.5" customHeight="1">
      <c r="A22" s="49" t="s">
        <v>1</v>
      </c>
      <c r="B22" s="49"/>
      <c r="C22" s="49"/>
      <c r="D22" s="138"/>
      <c r="E22" s="138"/>
      <c r="F22" s="139" t="s">
        <v>41</v>
      </c>
      <c r="G22" s="139"/>
    </row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</sheetData>
  <mergeCells count="18">
    <mergeCell ref="B16:C16"/>
    <mergeCell ref="D1:F1"/>
    <mergeCell ref="E5:G5"/>
    <mergeCell ref="K6:L6"/>
    <mergeCell ref="B8:C8"/>
    <mergeCell ref="B9:C9"/>
    <mergeCell ref="B10:C10"/>
    <mergeCell ref="B11:C11"/>
    <mergeCell ref="B12:C12"/>
    <mergeCell ref="B13:C13"/>
    <mergeCell ref="B14:C14"/>
    <mergeCell ref="B15:C15"/>
    <mergeCell ref="D22:E22"/>
    <mergeCell ref="F22:G22"/>
    <mergeCell ref="B17:C17"/>
    <mergeCell ref="B18:C18"/>
    <mergeCell ref="B19:C19"/>
    <mergeCell ref="B20:C20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view="pageBreakPreview" zoomScale="70" zoomScaleNormal="100" zoomScaleSheetLayoutView="70" workbookViewId="0">
      <selection activeCell="B54" activeCellId="1" sqref="A1:F1 B54"/>
    </sheetView>
  </sheetViews>
  <sheetFormatPr defaultRowHeight="15.75"/>
  <cols>
    <col min="1" max="1" width="5.28515625" style="61" customWidth="1"/>
    <col min="2" max="2" width="33" style="61" customWidth="1"/>
    <col min="3" max="3" width="17" style="61" customWidth="1"/>
    <col min="4" max="4" width="18.140625" style="61" customWidth="1"/>
    <col min="5" max="5" width="13.42578125" style="61" customWidth="1"/>
    <col min="6" max="6" width="19" style="61" customWidth="1"/>
    <col min="7" max="16384" width="9.140625" style="61"/>
  </cols>
  <sheetData>
    <row r="1" spans="1:7" s="51" customFormat="1" ht="12.75" customHeight="1">
      <c r="A1" s="149" t="s">
        <v>20</v>
      </c>
      <c r="B1" s="149"/>
      <c r="C1" s="149"/>
      <c r="D1" s="149"/>
      <c r="E1" s="149"/>
      <c r="F1" s="149"/>
    </row>
    <row r="2" spans="1:7" s="51" customFormat="1" ht="11.25" customHeight="1">
      <c r="C2" s="52"/>
      <c r="D2" s="52"/>
      <c r="E2" s="52"/>
    </row>
    <row r="3" spans="1:7" s="53" customFormat="1" ht="12.75">
      <c r="A3" s="152" t="str">
        <f>СписокСудей!B3</f>
        <v>Соревнования по бадминтону в зачет 48 Спартакиады первокурсников КемГУ</v>
      </c>
      <c r="B3" s="152"/>
      <c r="C3" s="152"/>
      <c r="D3" s="152"/>
      <c r="E3" s="152"/>
      <c r="F3" s="152"/>
    </row>
    <row r="4" spans="1:7" s="53" customFormat="1" ht="15" customHeight="1">
      <c r="C4" s="151" t="s">
        <v>13</v>
      </c>
      <c r="D4" s="151"/>
      <c r="E4" s="54"/>
      <c r="F4" s="54"/>
    </row>
    <row r="5" spans="1:7" s="51" customFormat="1" ht="12.75" customHeight="1">
      <c r="E5" s="150"/>
      <c r="F5" s="150"/>
    </row>
    <row r="6" spans="1:7" s="53" customFormat="1" ht="12.75" customHeight="1">
      <c r="B6" s="55" t="s">
        <v>12</v>
      </c>
      <c r="C6" s="56" t="s">
        <v>17</v>
      </c>
      <c r="E6" s="55" t="s">
        <v>11</v>
      </c>
      <c r="F6" s="57" t="str">
        <f>Лист1!A25</f>
        <v>14-16 ноября 2024 г.</v>
      </c>
    </row>
    <row r="8" spans="1:7" ht="30.75" customHeight="1">
      <c r="A8" s="58" t="s">
        <v>19</v>
      </c>
      <c r="B8" s="59" t="s">
        <v>18</v>
      </c>
      <c r="C8" s="59" t="s">
        <v>43</v>
      </c>
      <c r="D8" s="59" t="s">
        <v>12</v>
      </c>
      <c r="E8" s="62" t="s">
        <v>21</v>
      </c>
      <c r="F8" s="62" t="s">
        <v>22</v>
      </c>
      <c r="G8" s="61" t="s">
        <v>65</v>
      </c>
    </row>
    <row r="9" spans="1:7" ht="15.75" customHeight="1">
      <c r="A9" s="58">
        <v>1</v>
      </c>
      <c r="B9" s="134" t="s">
        <v>147</v>
      </c>
      <c r="C9" s="59" t="s">
        <v>149</v>
      </c>
      <c r="D9" s="59" t="s">
        <v>17</v>
      </c>
      <c r="E9" s="63" t="s">
        <v>39</v>
      </c>
      <c r="F9" s="62" t="s">
        <v>42</v>
      </c>
      <c r="G9" s="61" t="s">
        <v>64</v>
      </c>
    </row>
    <row r="10" spans="1:7" ht="15.75" customHeight="1">
      <c r="A10" s="58">
        <v>2</v>
      </c>
      <c r="B10" s="134" t="s">
        <v>148</v>
      </c>
      <c r="C10" s="59" t="s">
        <v>150</v>
      </c>
      <c r="D10" s="59" t="s">
        <v>17</v>
      </c>
      <c r="E10" s="63" t="s">
        <v>39</v>
      </c>
      <c r="F10" s="62" t="s">
        <v>42</v>
      </c>
      <c r="G10" s="61" t="s">
        <v>64</v>
      </c>
    </row>
    <row r="11" spans="1:7">
      <c r="A11" s="59">
        <v>3</v>
      </c>
      <c r="B11" s="134" t="s">
        <v>121</v>
      </c>
      <c r="C11" s="62" t="s">
        <v>122</v>
      </c>
      <c r="D11" s="59" t="s">
        <v>17</v>
      </c>
      <c r="E11" s="63" t="s">
        <v>39</v>
      </c>
      <c r="F11" s="63" t="s">
        <v>45</v>
      </c>
      <c r="G11" s="61" t="s">
        <v>64</v>
      </c>
    </row>
    <row r="12" spans="1:7">
      <c r="A12" s="58">
        <v>4</v>
      </c>
      <c r="B12" s="60" t="s">
        <v>86</v>
      </c>
      <c r="C12" s="59" t="s">
        <v>88</v>
      </c>
      <c r="D12" s="59" t="s">
        <v>17</v>
      </c>
      <c r="E12" s="63" t="s">
        <v>39</v>
      </c>
      <c r="F12" s="63" t="s">
        <v>47</v>
      </c>
      <c r="G12" s="61" t="s">
        <v>66</v>
      </c>
    </row>
    <row r="13" spans="1:7">
      <c r="A13" s="58">
        <v>5</v>
      </c>
      <c r="B13" s="60" t="s">
        <v>87</v>
      </c>
      <c r="C13" s="59" t="s">
        <v>88</v>
      </c>
      <c r="D13" s="59" t="s">
        <v>17</v>
      </c>
      <c r="E13" s="63" t="s">
        <v>39</v>
      </c>
      <c r="F13" s="63" t="s">
        <v>47</v>
      </c>
      <c r="G13" s="61" t="s">
        <v>66</v>
      </c>
    </row>
    <row r="14" spans="1:7">
      <c r="A14" s="59">
        <v>6</v>
      </c>
      <c r="B14" s="60" t="s">
        <v>132</v>
      </c>
      <c r="C14" s="59" t="s">
        <v>134</v>
      </c>
      <c r="D14" s="59" t="s">
        <v>17</v>
      </c>
      <c r="E14" s="63" t="s">
        <v>39</v>
      </c>
      <c r="F14" s="63" t="s">
        <v>48</v>
      </c>
      <c r="G14" s="61" t="s">
        <v>64</v>
      </c>
    </row>
    <row r="15" spans="1:7" ht="15.75" customHeight="1">
      <c r="A15" s="58">
        <v>7</v>
      </c>
      <c r="B15" s="60" t="s">
        <v>133</v>
      </c>
      <c r="C15" s="59" t="s">
        <v>109</v>
      </c>
      <c r="D15" s="59" t="s">
        <v>17</v>
      </c>
      <c r="E15" s="63" t="s">
        <v>39</v>
      </c>
      <c r="F15" s="63" t="s">
        <v>48</v>
      </c>
      <c r="G15" s="61" t="s">
        <v>64</v>
      </c>
    </row>
    <row r="16" spans="1:7">
      <c r="A16" s="58">
        <v>8</v>
      </c>
      <c r="B16" s="60" t="s">
        <v>89</v>
      </c>
      <c r="C16" s="59" t="s">
        <v>91</v>
      </c>
      <c r="D16" s="59" t="s">
        <v>17</v>
      </c>
      <c r="E16" s="63" t="s">
        <v>39</v>
      </c>
      <c r="F16" s="63" t="s">
        <v>44</v>
      </c>
      <c r="G16" s="61" t="s">
        <v>66</v>
      </c>
    </row>
    <row r="17" spans="1:7">
      <c r="A17" s="59">
        <v>9</v>
      </c>
      <c r="B17" s="60" t="s">
        <v>90</v>
      </c>
      <c r="C17" s="59" t="s">
        <v>91</v>
      </c>
      <c r="D17" s="59" t="s">
        <v>17</v>
      </c>
      <c r="E17" s="63" t="s">
        <v>39</v>
      </c>
      <c r="F17" s="63" t="s">
        <v>44</v>
      </c>
      <c r="G17" s="61" t="s">
        <v>66</v>
      </c>
    </row>
    <row r="18" spans="1:7">
      <c r="A18" s="58">
        <v>10</v>
      </c>
      <c r="B18" s="60" t="s">
        <v>92</v>
      </c>
      <c r="C18" s="59" t="s">
        <v>94</v>
      </c>
      <c r="D18" s="59" t="s">
        <v>17</v>
      </c>
      <c r="E18" s="63" t="s">
        <v>39</v>
      </c>
      <c r="F18" s="63" t="s">
        <v>45</v>
      </c>
      <c r="G18" s="61" t="s">
        <v>66</v>
      </c>
    </row>
    <row r="19" spans="1:7">
      <c r="A19" s="58">
        <v>11</v>
      </c>
      <c r="B19" s="60" t="s">
        <v>93</v>
      </c>
      <c r="C19" s="59" t="s">
        <v>95</v>
      </c>
      <c r="D19" s="59" t="s">
        <v>17</v>
      </c>
      <c r="E19" s="63" t="s">
        <v>39</v>
      </c>
      <c r="F19" s="63" t="s">
        <v>45</v>
      </c>
      <c r="G19" s="61" t="s">
        <v>66</v>
      </c>
    </row>
    <row r="20" spans="1:7">
      <c r="A20" s="59">
        <v>12</v>
      </c>
      <c r="B20" s="60" t="s">
        <v>135</v>
      </c>
      <c r="C20" s="59" t="s">
        <v>136</v>
      </c>
      <c r="D20" s="59" t="s">
        <v>17</v>
      </c>
      <c r="E20" s="63" t="s">
        <v>39</v>
      </c>
      <c r="F20" s="63" t="s">
        <v>46</v>
      </c>
      <c r="G20" s="61" t="s">
        <v>64</v>
      </c>
    </row>
    <row r="21" spans="1:7">
      <c r="A21" s="58">
        <v>13</v>
      </c>
      <c r="B21" s="60" t="s">
        <v>137</v>
      </c>
      <c r="C21" s="59" t="s">
        <v>99</v>
      </c>
      <c r="D21" s="59" t="s">
        <v>17</v>
      </c>
      <c r="E21" s="63" t="s">
        <v>39</v>
      </c>
      <c r="F21" s="63" t="s">
        <v>46</v>
      </c>
      <c r="G21" s="61" t="s">
        <v>64</v>
      </c>
    </row>
    <row r="22" spans="1:7">
      <c r="A22" s="58">
        <v>14</v>
      </c>
      <c r="B22" s="60" t="s">
        <v>96</v>
      </c>
      <c r="C22" s="59" t="s">
        <v>98</v>
      </c>
      <c r="D22" s="59" t="s">
        <v>17</v>
      </c>
      <c r="E22" s="63" t="s">
        <v>39</v>
      </c>
      <c r="F22" s="63" t="s">
        <v>46</v>
      </c>
      <c r="G22" s="61" t="s">
        <v>66</v>
      </c>
    </row>
    <row r="23" spans="1:7">
      <c r="A23" s="59">
        <v>15</v>
      </c>
      <c r="B23" s="60" t="s">
        <v>97</v>
      </c>
      <c r="C23" s="59" t="s">
        <v>99</v>
      </c>
      <c r="D23" s="59" t="s">
        <v>17</v>
      </c>
      <c r="E23" s="63" t="s">
        <v>39</v>
      </c>
      <c r="F23" s="63" t="s">
        <v>46</v>
      </c>
      <c r="G23" s="61" t="s">
        <v>66</v>
      </c>
    </row>
    <row r="24" spans="1:7">
      <c r="A24" s="58">
        <v>16</v>
      </c>
      <c r="B24" s="60" t="s">
        <v>100</v>
      </c>
      <c r="C24" s="59" t="s">
        <v>103</v>
      </c>
      <c r="D24" s="59" t="s">
        <v>17</v>
      </c>
      <c r="E24" s="63" t="s">
        <v>39</v>
      </c>
      <c r="F24" s="63" t="s">
        <v>60</v>
      </c>
      <c r="G24" s="61" t="s">
        <v>66</v>
      </c>
    </row>
    <row r="25" spans="1:7">
      <c r="A25" s="58">
        <v>17</v>
      </c>
      <c r="B25" s="60" t="s">
        <v>101</v>
      </c>
      <c r="C25" s="59" t="s">
        <v>102</v>
      </c>
      <c r="D25" s="59" t="s">
        <v>17</v>
      </c>
      <c r="E25" s="63" t="s">
        <v>39</v>
      </c>
      <c r="F25" s="63" t="s">
        <v>60</v>
      </c>
      <c r="G25" s="61" t="s">
        <v>66</v>
      </c>
    </row>
    <row r="26" spans="1:7">
      <c r="A26" s="59">
        <v>18</v>
      </c>
      <c r="B26" s="60" t="s">
        <v>107</v>
      </c>
      <c r="C26" s="59" t="s">
        <v>109</v>
      </c>
      <c r="D26" s="59" t="s">
        <v>17</v>
      </c>
      <c r="E26" s="63" t="s">
        <v>39</v>
      </c>
      <c r="F26" s="63" t="s">
        <v>48</v>
      </c>
      <c r="G26" s="61" t="s">
        <v>66</v>
      </c>
    </row>
    <row r="27" spans="1:7">
      <c r="A27" s="58">
        <v>19</v>
      </c>
      <c r="B27" s="60" t="s">
        <v>108</v>
      </c>
      <c r="C27" s="59" t="s">
        <v>110</v>
      </c>
      <c r="D27" s="59" t="s">
        <v>17</v>
      </c>
      <c r="E27" s="63" t="s">
        <v>39</v>
      </c>
      <c r="F27" s="63" t="s">
        <v>48</v>
      </c>
      <c r="G27" s="61" t="s">
        <v>66</v>
      </c>
    </row>
    <row r="28" spans="1:7">
      <c r="A28" s="58">
        <v>20</v>
      </c>
      <c r="B28" s="60" t="s">
        <v>123</v>
      </c>
      <c r="C28" s="59" t="s">
        <v>125</v>
      </c>
      <c r="D28" s="59" t="s">
        <v>17</v>
      </c>
      <c r="E28" s="63" t="s">
        <v>39</v>
      </c>
      <c r="F28" s="63" t="s">
        <v>59</v>
      </c>
      <c r="G28" s="61" t="s">
        <v>64</v>
      </c>
    </row>
    <row r="29" spans="1:7">
      <c r="A29" s="59">
        <v>21</v>
      </c>
      <c r="B29" s="60" t="s">
        <v>124</v>
      </c>
      <c r="C29" s="59" t="s">
        <v>125</v>
      </c>
      <c r="D29" s="59" t="s">
        <v>17</v>
      </c>
      <c r="E29" s="63" t="s">
        <v>39</v>
      </c>
      <c r="F29" s="63" t="s">
        <v>59</v>
      </c>
      <c r="G29" s="61" t="s">
        <v>64</v>
      </c>
    </row>
    <row r="30" spans="1:7">
      <c r="A30" s="58">
        <v>22</v>
      </c>
      <c r="B30" s="60" t="s">
        <v>138</v>
      </c>
      <c r="C30" s="59" t="s">
        <v>83</v>
      </c>
      <c r="D30" s="59" t="s">
        <v>17</v>
      </c>
      <c r="E30" s="63" t="s">
        <v>39</v>
      </c>
      <c r="F30" s="63" t="s">
        <v>69</v>
      </c>
      <c r="G30" s="61" t="s">
        <v>64</v>
      </c>
    </row>
    <row r="31" spans="1:7">
      <c r="A31" s="58">
        <v>23</v>
      </c>
      <c r="B31" s="60" t="s">
        <v>139</v>
      </c>
      <c r="C31" s="59" t="s">
        <v>140</v>
      </c>
      <c r="D31" s="59" t="s">
        <v>17</v>
      </c>
      <c r="E31" s="63" t="s">
        <v>39</v>
      </c>
      <c r="F31" s="63" t="s">
        <v>69</v>
      </c>
      <c r="G31" s="61" t="s">
        <v>64</v>
      </c>
    </row>
    <row r="32" spans="1:7">
      <c r="A32" s="59">
        <v>24</v>
      </c>
      <c r="B32" s="60" t="s">
        <v>81</v>
      </c>
      <c r="C32" s="59" t="s">
        <v>83</v>
      </c>
      <c r="D32" s="59" t="s">
        <v>17</v>
      </c>
      <c r="E32" s="63" t="s">
        <v>39</v>
      </c>
      <c r="F32" s="63" t="s">
        <v>69</v>
      </c>
      <c r="G32" s="61" t="s">
        <v>66</v>
      </c>
    </row>
    <row r="33" spans="1:7">
      <c r="A33" s="58">
        <v>25</v>
      </c>
      <c r="B33" s="60" t="s">
        <v>82</v>
      </c>
      <c r="C33" s="59" t="s">
        <v>84</v>
      </c>
      <c r="D33" s="59" t="s">
        <v>17</v>
      </c>
      <c r="E33" s="63" t="s">
        <v>39</v>
      </c>
      <c r="F33" s="63" t="s">
        <v>69</v>
      </c>
      <c r="G33" s="61" t="s">
        <v>66</v>
      </c>
    </row>
    <row r="34" spans="1:7">
      <c r="A34" s="58">
        <v>26</v>
      </c>
      <c r="B34" s="60" t="s">
        <v>104</v>
      </c>
      <c r="C34" s="59" t="s">
        <v>106</v>
      </c>
      <c r="D34" s="59" t="s">
        <v>17</v>
      </c>
      <c r="E34" s="63" t="s">
        <v>39</v>
      </c>
      <c r="F34" s="63" t="s">
        <v>68</v>
      </c>
      <c r="G34" s="61" t="s">
        <v>66</v>
      </c>
    </row>
    <row r="35" spans="1:7">
      <c r="A35" s="59">
        <v>27</v>
      </c>
      <c r="B35" s="60" t="s">
        <v>105</v>
      </c>
      <c r="C35" s="59" t="s">
        <v>106</v>
      </c>
      <c r="D35" s="59" t="s">
        <v>17</v>
      </c>
      <c r="E35" s="63" t="s">
        <v>39</v>
      </c>
      <c r="F35" s="63" t="s">
        <v>68</v>
      </c>
      <c r="G35" s="61" t="s">
        <v>66</v>
      </c>
    </row>
    <row r="36" spans="1:7">
      <c r="A36" s="58">
        <v>28</v>
      </c>
      <c r="B36" s="60" t="s">
        <v>126</v>
      </c>
      <c r="C36" s="59" t="s">
        <v>106</v>
      </c>
      <c r="D36" s="59" t="s">
        <v>17</v>
      </c>
      <c r="E36" s="63" t="s">
        <v>39</v>
      </c>
      <c r="F36" s="63" t="s">
        <v>68</v>
      </c>
      <c r="G36" s="61" t="s">
        <v>64</v>
      </c>
    </row>
    <row r="37" spans="1:7">
      <c r="A37" s="58">
        <v>29</v>
      </c>
      <c r="B37" s="60" t="s">
        <v>127</v>
      </c>
      <c r="C37" s="59" t="s">
        <v>128</v>
      </c>
      <c r="D37" s="59" t="s">
        <v>17</v>
      </c>
      <c r="E37" s="63" t="s">
        <v>39</v>
      </c>
      <c r="F37" s="63" t="s">
        <v>68</v>
      </c>
      <c r="G37" s="61" t="s">
        <v>64</v>
      </c>
    </row>
    <row r="38" spans="1:7">
      <c r="A38" s="59">
        <v>30</v>
      </c>
      <c r="B38" s="60" t="s">
        <v>129</v>
      </c>
      <c r="C38" s="59" t="s">
        <v>131</v>
      </c>
      <c r="D38" s="59" t="s">
        <v>17</v>
      </c>
      <c r="E38" s="63" t="s">
        <v>39</v>
      </c>
      <c r="F38" s="63" t="s">
        <v>67</v>
      </c>
      <c r="G38" s="61" t="s">
        <v>64</v>
      </c>
    </row>
    <row r="39" spans="1:7">
      <c r="A39" s="58">
        <v>31</v>
      </c>
      <c r="B39" s="60" t="s">
        <v>130</v>
      </c>
      <c r="C39" s="59" t="s">
        <v>131</v>
      </c>
      <c r="D39" s="59" t="s">
        <v>17</v>
      </c>
      <c r="E39" s="63" t="s">
        <v>39</v>
      </c>
      <c r="F39" s="63" t="s">
        <v>67</v>
      </c>
      <c r="G39" s="61" t="s">
        <v>64</v>
      </c>
    </row>
    <row r="40" spans="1:7" ht="17.25" customHeight="1">
      <c r="A40" s="58">
        <v>32</v>
      </c>
      <c r="B40" s="60" t="s">
        <v>141</v>
      </c>
      <c r="C40" s="59" t="s">
        <v>142</v>
      </c>
      <c r="D40" s="59" t="s">
        <v>17</v>
      </c>
      <c r="E40" s="63" t="s">
        <v>39</v>
      </c>
      <c r="F40" s="63" t="s">
        <v>47</v>
      </c>
      <c r="G40" s="61" t="s">
        <v>64</v>
      </c>
    </row>
    <row r="41" spans="1:7" ht="17.25" customHeight="1">
      <c r="A41" s="59">
        <v>33</v>
      </c>
      <c r="B41" s="60" t="s">
        <v>143</v>
      </c>
      <c r="C41" s="59" t="s">
        <v>142</v>
      </c>
      <c r="D41" s="59" t="s">
        <v>17</v>
      </c>
      <c r="E41" s="63" t="s">
        <v>39</v>
      </c>
      <c r="F41" s="63" t="s">
        <v>47</v>
      </c>
      <c r="G41" s="61" t="s">
        <v>64</v>
      </c>
    </row>
    <row r="42" spans="1:7" ht="17.25" customHeight="1">
      <c r="A42" s="123"/>
      <c r="B42" s="124"/>
      <c r="C42" s="123"/>
      <c r="D42" s="123"/>
      <c r="E42" s="125"/>
      <c r="F42" s="125"/>
    </row>
    <row r="43" spans="1:7" ht="15.75" customHeight="1">
      <c r="A43" s="49" t="s">
        <v>1</v>
      </c>
      <c r="B43" s="49"/>
      <c r="C43" s="88"/>
      <c r="D43" s="139" t="str">
        <f>СписокСудей!F22</f>
        <v>М.В. Баканов</v>
      </c>
      <c r="E43" s="139"/>
    </row>
  </sheetData>
  <autoFilter ref="A8:G41">
    <filterColumn colId="1"/>
    <filterColumn colId="2"/>
    <filterColumn colId="6"/>
  </autoFilter>
  <sortState ref="B9:F42">
    <sortCondition ref="F9:F42"/>
  </sortState>
  <mergeCells count="5">
    <mergeCell ref="A1:F1"/>
    <mergeCell ref="E5:F5"/>
    <mergeCell ref="C4:D4"/>
    <mergeCell ref="D43:E43"/>
    <mergeCell ref="A3:F3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zoomScaleNormal="100" zoomScaleSheetLayoutView="100" workbookViewId="0"/>
  </sheetViews>
  <sheetFormatPr defaultRowHeight="12.75"/>
  <cols>
    <col min="1" max="1" width="11.7109375" style="66" customWidth="1"/>
    <col min="2" max="2" width="14.5703125" style="66" customWidth="1"/>
    <col min="3" max="3" width="13.42578125" style="66" customWidth="1"/>
    <col min="4" max="4" width="35.7109375" style="66" customWidth="1"/>
    <col min="5" max="16384" width="9.140625" style="66"/>
  </cols>
  <sheetData>
    <row r="1" spans="1:5" ht="33" customHeight="1">
      <c r="A1" s="100" t="s">
        <v>54</v>
      </c>
      <c r="B1" s="153" t="str">
        <f>СписокСудей!B3</f>
        <v>Соревнования по бадминтону в зачет 48 Спартакиады первокурсников КемГУ</v>
      </c>
      <c r="C1" s="153"/>
      <c r="D1" s="153"/>
    </row>
    <row r="2" spans="1:5" ht="15.75">
      <c r="A2" s="101" t="s">
        <v>12</v>
      </c>
      <c r="B2" s="154" t="s">
        <v>17</v>
      </c>
      <c r="C2" s="154"/>
      <c r="D2" s="154"/>
    </row>
    <row r="3" spans="1:5" ht="16.5" thickBot="1">
      <c r="A3" s="101" t="s">
        <v>55</v>
      </c>
      <c r="B3" s="155" t="str">
        <f>СписокСудей!F6</f>
        <v>14-16 ноября 2024 г.</v>
      </c>
      <c r="C3" s="155"/>
      <c r="D3" s="155"/>
    </row>
    <row r="4" spans="1:5" ht="30.75" thickBot="1">
      <c r="B4" s="102" t="s">
        <v>56</v>
      </c>
      <c r="C4" s="103" t="s">
        <v>57</v>
      </c>
      <c r="D4" s="104" t="s">
        <v>58</v>
      </c>
      <c r="E4" s="8"/>
    </row>
    <row r="5" spans="1:5" ht="15">
      <c r="B5" s="156" t="s">
        <v>63</v>
      </c>
      <c r="C5" s="105">
        <v>1</v>
      </c>
      <c r="D5" s="106" t="s">
        <v>69</v>
      </c>
    </row>
    <row r="6" spans="1:5" ht="15">
      <c r="B6" s="157"/>
      <c r="C6" s="107">
        <v>2</v>
      </c>
      <c r="D6" s="108" t="s">
        <v>46</v>
      </c>
    </row>
    <row r="7" spans="1:5" ht="15">
      <c r="B7" s="157"/>
      <c r="C7" s="107">
        <v>3</v>
      </c>
      <c r="D7" s="108" t="s">
        <v>45</v>
      </c>
    </row>
    <row r="8" spans="1:5" ht="15">
      <c r="B8" s="157"/>
      <c r="C8" s="107">
        <v>4</v>
      </c>
      <c r="D8" s="108" t="s">
        <v>47</v>
      </c>
    </row>
    <row r="9" spans="1:5" ht="15">
      <c r="B9" s="157"/>
      <c r="C9" s="107">
        <v>5</v>
      </c>
      <c r="D9" s="108" t="s">
        <v>68</v>
      </c>
    </row>
    <row r="10" spans="1:5" ht="15">
      <c r="B10" s="157"/>
      <c r="C10" s="107">
        <v>6</v>
      </c>
      <c r="D10" s="110" t="s">
        <v>67</v>
      </c>
    </row>
    <row r="11" spans="1:5" ht="15">
      <c r="B11" s="157"/>
      <c r="C11" s="107">
        <v>7</v>
      </c>
      <c r="D11" s="108" t="s">
        <v>48</v>
      </c>
    </row>
    <row r="12" spans="1:5" ht="15">
      <c r="B12" s="157"/>
      <c r="C12" s="107">
        <v>8</v>
      </c>
      <c r="D12" s="110" t="s">
        <v>59</v>
      </c>
    </row>
    <row r="13" spans="1:5" ht="15">
      <c r="B13" s="157"/>
      <c r="C13" s="109">
        <v>9</v>
      </c>
      <c r="D13" s="108" t="s">
        <v>42</v>
      </c>
    </row>
    <row r="14" spans="1:5" ht="15">
      <c r="B14" s="157"/>
      <c r="C14" s="109">
        <v>10</v>
      </c>
      <c r="D14" s="110"/>
    </row>
    <row r="15" spans="1:5" ht="15">
      <c r="B15" s="157"/>
      <c r="C15" s="109">
        <v>11</v>
      </c>
      <c r="D15" s="108"/>
    </row>
    <row r="16" spans="1:5" ht="15">
      <c r="B16" s="157"/>
      <c r="C16" s="109">
        <v>12</v>
      </c>
      <c r="D16" s="108"/>
    </row>
    <row r="17" spans="1:4" ht="15">
      <c r="B17" s="157"/>
      <c r="C17" s="109">
        <v>13</v>
      </c>
      <c r="D17" s="108"/>
    </row>
    <row r="18" spans="1:4" ht="15">
      <c r="B18" s="157"/>
      <c r="C18" s="109">
        <v>14</v>
      </c>
      <c r="D18" s="108"/>
    </row>
    <row r="19" spans="1:4" ht="15">
      <c r="B19" s="157"/>
      <c r="C19" s="109">
        <v>15</v>
      </c>
      <c r="D19" s="110"/>
    </row>
    <row r="20" spans="1:4" ht="15.75" thickBot="1">
      <c r="B20" s="158"/>
      <c r="C20" s="111">
        <v>16</v>
      </c>
      <c r="D20" s="112"/>
    </row>
    <row r="22" spans="1:4" ht="15.75">
      <c r="A22" s="101" t="s">
        <v>1</v>
      </c>
      <c r="C22" s="101"/>
      <c r="D22" s="113" t="s">
        <v>41</v>
      </c>
    </row>
    <row r="24" spans="1:4" ht="15.75">
      <c r="A24" s="101" t="s">
        <v>0</v>
      </c>
      <c r="C24" s="101"/>
      <c r="D24" s="113" t="s">
        <v>114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="70" zoomScaleSheetLayoutView="7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4" customWidth="1"/>
    <col min="4" max="4" width="3.7109375" style="2" customWidth="1"/>
    <col min="5" max="5" width="12.7109375" style="34" customWidth="1"/>
    <col min="6" max="6" width="18.140625" style="34" customWidth="1"/>
    <col min="7" max="7" width="3.7109375" style="2" customWidth="1"/>
    <col min="8" max="8" width="12.7109375" style="34" customWidth="1"/>
    <col min="9" max="9" width="12.7109375" style="40" customWidth="1"/>
    <col min="10" max="10" width="3.7109375" style="3" customWidth="1"/>
    <col min="11" max="12" width="12.7109375" style="34" customWidth="1"/>
    <col min="13" max="13" width="3.7109375" style="2" customWidth="1"/>
    <col min="14" max="15" width="12.7109375" style="34" customWidth="1"/>
    <col min="16" max="16384" width="7.140625" style="34"/>
  </cols>
  <sheetData>
    <row r="1" spans="1:18" ht="15.95" customHeight="1">
      <c r="A1" s="164" t="s">
        <v>16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14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32" customFormat="1" ht="15.95" customHeight="1">
      <c r="A4" s="165" t="str">
        <f>listMD!B1</f>
        <v>Соревнования по бадминтону в зачет 48 Спартакиады первокурсников КемГУ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32" customFormat="1" ht="15.95" customHeight="1">
      <c r="A5" s="166" t="s">
        <v>13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42"/>
      <c r="C6" s="42"/>
      <c r="D6" s="11"/>
      <c r="E6" s="42"/>
      <c r="F6" s="9"/>
      <c r="G6" s="12"/>
      <c r="H6" s="9"/>
      <c r="I6" s="9"/>
      <c r="J6" s="12"/>
      <c r="K6" s="9"/>
      <c r="L6" s="9"/>
      <c r="M6" s="12"/>
      <c r="N6" s="9"/>
      <c r="O6" s="42"/>
    </row>
    <row r="7" spans="1:18" ht="15.95" customHeight="1">
      <c r="B7" s="7" t="s">
        <v>12</v>
      </c>
      <c r="C7" s="138" t="str">
        <f>listMD!B2</f>
        <v>Кемерово</v>
      </c>
      <c r="D7" s="138"/>
      <c r="E7" s="138"/>
      <c r="H7" s="32" t="s">
        <v>11</v>
      </c>
      <c r="I7" s="32"/>
      <c r="J7" s="31"/>
      <c r="K7" s="167" t="str">
        <f>listMD!B3</f>
        <v>14-16 ноября 2024 г.</v>
      </c>
      <c r="L7" s="168"/>
      <c r="N7" s="7" t="s">
        <v>10</v>
      </c>
      <c r="O7" s="114" t="str">
        <f>listMD!B5</f>
        <v>мужская парная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159" t="str">
        <f>IF(VLOOKUP(A9,listMD!$C$5:$D$20,2,FALSE)=0,"X",VLOOKUP(A9,listMD!$C$5:$D$20,2,FALSE))</f>
        <v>МИ</v>
      </c>
      <c r="C9" s="160"/>
      <c r="D9" s="15">
        <v>1</v>
      </c>
      <c r="E9" s="161" t="str">
        <f>B9</f>
        <v>МИ</v>
      </c>
      <c r="F9" s="161"/>
      <c r="G9" s="6"/>
      <c r="H9" s="97"/>
      <c r="I9" s="97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159" t="str">
        <f>IF(VLOOKUP(A10,listMD!$C$5:$D$20,2,FALSE)=0,"X",VLOOKUP(A10,listMD!$C$5:$D$20,2,FALSE))</f>
        <v>X</v>
      </c>
      <c r="C10" s="160"/>
      <c r="D10" s="18"/>
      <c r="E10" s="162"/>
      <c r="F10" s="163"/>
      <c r="G10" s="50">
        <v>13</v>
      </c>
      <c r="H10" s="161" t="str">
        <f>E9</f>
        <v>МИ</v>
      </c>
      <c r="I10" s="161"/>
      <c r="J10" s="6"/>
      <c r="K10" s="97"/>
      <c r="L10" s="97"/>
      <c r="Q10" s="20"/>
      <c r="R10" s="20"/>
    </row>
    <row r="11" spans="1:18" s="8" customFormat="1" ht="15.95" customHeight="1">
      <c r="A11" s="5">
        <v>9</v>
      </c>
      <c r="B11" s="159" t="str">
        <f>IF(VLOOKUP(A11,listMD!$C$5:$D$20,2,FALSE)=0,"X",VLOOKUP(A11,listMD!$C$5:$D$20,2,FALSE))</f>
        <v>ИФН</v>
      </c>
      <c r="C11" s="160"/>
      <c r="D11" s="50">
        <v>2</v>
      </c>
      <c r="E11" s="161" t="str">
        <f>B11</f>
        <v>ИФН</v>
      </c>
      <c r="F11" s="161"/>
      <c r="G11" s="18"/>
      <c r="H11" s="162" t="s">
        <v>144</v>
      </c>
      <c r="I11" s="163"/>
      <c r="J11" s="6"/>
      <c r="K11" s="98"/>
      <c r="L11" s="20"/>
      <c r="P11" s="33"/>
      <c r="Q11" s="20"/>
      <c r="R11" s="20"/>
    </row>
    <row r="12" spans="1:18" s="8" customFormat="1" ht="15.95" customHeight="1">
      <c r="A12" s="5">
        <v>8</v>
      </c>
      <c r="B12" s="159" t="str">
        <f>IF(VLOOKUP(A12,listMD!$C$5:$D$20,2,FALSE)=0,"X",VLOOKUP(A12,listMD!$C$5:$D$20,2,FALSE))</f>
        <v>ИИиМО</v>
      </c>
      <c r="C12" s="160"/>
      <c r="D12" s="18"/>
      <c r="E12" s="174" t="s">
        <v>154</v>
      </c>
      <c r="F12" s="173"/>
      <c r="G12" s="6"/>
      <c r="H12" s="20"/>
      <c r="I12" s="35"/>
      <c r="J12" s="50">
        <v>23</v>
      </c>
      <c r="K12" s="161" t="str">
        <f>H10</f>
        <v>МИ</v>
      </c>
      <c r="L12" s="161"/>
      <c r="P12" s="20"/>
    </row>
    <row r="13" spans="1:18" s="8" customFormat="1" ht="15.95" customHeight="1">
      <c r="A13" s="5">
        <v>5</v>
      </c>
      <c r="B13" s="159" t="str">
        <f>IF(VLOOKUP(A13,listMD!$C$5:$D$20,2,FALSE)=0,"X",VLOOKUP(A13,listMD!$C$5:$D$20,2,FALSE))</f>
        <v>КПИТП</v>
      </c>
      <c r="C13" s="160"/>
      <c r="D13" s="115">
        <v>3</v>
      </c>
      <c r="E13" s="161" t="str">
        <f>B13</f>
        <v>КПИТП</v>
      </c>
      <c r="F13" s="161"/>
      <c r="G13" s="98"/>
      <c r="H13" s="20"/>
      <c r="I13" s="35"/>
      <c r="J13" s="14"/>
      <c r="K13" s="162" t="s">
        <v>155</v>
      </c>
      <c r="L13" s="163"/>
    </row>
    <row r="14" spans="1:18" s="8" customFormat="1" ht="15.95" customHeight="1">
      <c r="A14" s="5">
        <v>12</v>
      </c>
      <c r="B14" s="169" t="str">
        <f>IF(VLOOKUP(A14,listMD!$C$5:$D$20,2,FALSE)=0,"X",VLOOKUP(A14,listMD!$C$5:$D$20,2,FALSE))</f>
        <v>X</v>
      </c>
      <c r="C14" s="170"/>
      <c r="D14" s="18"/>
      <c r="E14" s="162"/>
      <c r="F14" s="163"/>
      <c r="G14" s="50">
        <v>14</v>
      </c>
      <c r="H14" s="161" t="str">
        <f>E15</f>
        <v>ФФКиС</v>
      </c>
      <c r="I14" s="171"/>
      <c r="J14" s="6"/>
      <c r="K14" s="20"/>
      <c r="M14" s="14"/>
      <c r="N14" s="172" t="s">
        <v>9</v>
      </c>
      <c r="O14" s="172"/>
    </row>
    <row r="15" spans="1:18" s="8" customFormat="1" ht="15.95" customHeight="1">
      <c r="A15" s="5">
        <v>13</v>
      </c>
      <c r="B15" s="159" t="str">
        <f>IF(VLOOKUP(A15,listMD!$C$5:$D$20,2,FALSE)=0,"X",VLOOKUP(A15,listMD!$C$5:$D$20,2,FALSE))</f>
        <v>X</v>
      </c>
      <c r="C15" s="160"/>
      <c r="D15" s="50">
        <v>4</v>
      </c>
      <c r="E15" s="161" t="str">
        <f>B16</f>
        <v>ФФКиС</v>
      </c>
      <c r="F15" s="171"/>
      <c r="G15" s="6"/>
      <c r="H15" s="162" t="s">
        <v>151</v>
      </c>
      <c r="I15" s="173"/>
      <c r="J15" s="6"/>
      <c r="K15" s="20"/>
      <c r="L15" s="20"/>
      <c r="M15" s="14"/>
      <c r="N15" s="172"/>
      <c r="O15" s="172"/>
      <c r="P15" s="20"/>
    </row>
    <row r="16" spans="1:18" s="8" customFormat="1" ht="15.95" customHeight="1">
      <c r="A16" s="5">
        <v>4</v>
      </c>
      <c r="B16" s="159" t="str">
        <f>IF(VLOOKUP(A16,listMD!$C$5:$D$20,2,FALSE)=0,"X",VLOOKUP(A16,listMD!$C$5:$D$20,2,FALSE))</f>
        <v>ФФКиС</v>
      </c>
      <c r="C16" s="160"/>
      <c r="D16" s="18"/>
      <c r="E16" s="162"/>
      <c r="F16" s="173"/>
      <c r="G16" s="6"/>
      <c r="H16" s="20"/>
      <c r="I16" s="20"/>
      <c r="J16" s="6"/>
      <c r="K16" s="20"/>
      <c r="M16" s="116">
        <v>32</v>
      </c>
      <c r="N16" s="161" t="str">
        <f>K12</f>
        <v>МИ</v>
      </c>
      <c r="O16" s="161"/>
    </row>
    <row r="17" spans="1:29" s="8" customFormat="1" ht="15.95" customHeight="1">
      <c r="A17" s="5">
        <v>3</v>
      </c>
      <c r="B17" s="159" t="str">
        <f>IF(VLOOKUP(A17,listMD!$C$5:$D$20,2,FALSE)=0,"X",VLOOKUP(A17,listMD!$C$5:$D$20,2,FALSE))</f>
        <v>ИИТ</v>
      </c>
      <c r="C17" s="160"/>
      <c r="D17" s="50">
        <v>5</v>
      </c>
      <c r="E17" s="161" t="str">
        <f>B17</f>
        <v>ИИТ</v>
      </c>
      <c r="F17" s="161"/>
      <c r="G17" s="6"/>
      <c r="H17" s="97"/>
      <c r="I17" s="97"/>
      <c r="J17" s="6"/>
      <c r="K17" s="20"/>
      <c r="L17" s="20"/>
      <c r="M17" s="14"/>
      <c r="N17" s="175" t="s">
        <v>157</v>
      </c>
      <c r="O17" s="176"/>
    </row>
    <row r="18" spans="1:29" s="8" customFormat="1" ht="15.95" customHeight="1">
      <c r="A18" s="5">
        <v>14</v>
      </c>
      <c r="B18" s="159" t="str">
        <f>IF(VLOOKUP(A18,listMD!$C$5:$D$20,2,FALSE)=0,"X",VLOOKUP(A18,listMD!$C$5:$D$20,2,FALSE))</f>
        <v>X</v>
      </c>
      <c r="C18" s="160"/>
      <c r="D18" s="18"/>
      <c r="E18" s="162"/>
      <c r="F18" s="163"/>
      <c r="G18" s="116">
        <v>15</v>
      </c>
      <c r="H18" s="161" t="str">
        <f>E17</f>
        <v>ИИТ</v>
      </c>
      <c r="I18" s="161"/>
      <c r="J18" s="6"/>
      <c r="K18" s="97"/>
      <c r="L18" s="97"/>
      <c r="M18" s="14"/>
      <c r="N18" s="20"/>
    </row>
    <row r="19" spans="1:29" s="8" customFormat="1" ht="15.95" customHeight="1">
      <c r="A19" s="5">
        <v>11</v>
      </c>
      <c r="B19" s="159" t="str">
        <f>IF(VLOOKUP(A19,listMD!$C$5:$D$20,2,FALSE)=0,"X",VLOOKUP(A19,listMD!$C$5:$D$20,2,FALSE))</f>
        <v>X</v>
      </c>
      <c r="C19" s="160"/>
      <c r="D19" s="50">
        <v>6</v>
      </c>
      <c r="E19" s="161" t="str">
        <f>B20</f>
        <v>ИЦ</v>
      </c>
      <c r="F19" s="161"/>
      <c r="G19" s="18"/>
      <c r="H19" s="162" t="s">
        <v>145</v>
      </c>
      <c r="I19" s="163"/>
      <c r="J19" s="6"/>
      <c r="K19" s="98"/>
      <c r="L19" s="20"/>
      <c r="M19" s="14"/>
      <c r="N19" s="20"/>
    </row>
    <row r="20" spans="1:29" s="8" customFormat="1" ht="15.95" customHeight="1">
      <c r="A20" s="5">
        <v>6</v>
      </c>
      <c r="B20" s="159" t="str">
        <f>IF(VLOOKUP(A20,listMD!$C$5:$D$20,2,FALSE)=0,"X",VLOOKUP(A20,listMD!$C$5:$D$20,2,FALSE))</f>
        <v>ИЦ</v>
      </c>
      <c r="C20" s="160"/>
      <c r="D20" s="18"/>
      <c r="E20" s="174"/>
      <c r="F20" s="173"/>
      <c r="G20" s="6"/>
      <c r="H20" s="20"/>
      <c r="I20" s="35"/>
      <c r="J20" s="50">
        <v>24</v>
      </c>
      <c r="K20" s="161" t="str">
        <f>H18</f>
        <v>ИИТ</v>
      </c>
      <c r="L20" s="171"/>
      <c r="M20" s="14"/>
      <c r="N20" s="23"/>
    </row>
    <row r="21" spans="1:29" s="8" customFormat="1" ht="15.95" customHeight="1">
      <c r="A21" s="5">
        <v>7</v>
      </c>
      <c r="B21" s="159" t="str">
        <f>IF(VLOOKUP(A21,listMD!$C$5:$D$20,2,FALSE)=0,"X",VLOOKUP(A21,listMD!$C$5:$D$20,2,FALSE))</f>
        <v>ТИПП</v>
      </c>
      <c r="C21" s="160"/>
      <c r="D21" s="50">
        <v>7</v>
      </c>
      <c r="E21" s="161" t="str">
        <f>B21</f>
        <v>ТИПП</v>
      </c>
      <c r="F21" s="161"/>
      <c r="G21" s="6"/>
      <c r="H21" s="20"/>
      <c r="I21" s="35"/>
      <c r="J21" s="14"/>
      <c r="K21" s="174" t="s">
        <v>152</v>
      </c>
      <c r="L21" s="173"/>
      <c r="M21" s="6"/>
      <c r="N21" s="22"/>
      <c r="T21" s="6"/>
      <c r="U21" s="5"/>
      <c r="V21" s="97"/>
      <c r="W21" s="97"/>
      <c r="X21" s="6"/>
      <c r="Y21" s="98"/>
      <c r="Z21" s="98"/>
      <c r="AA21" s="6"/>
      <c r="AB21" s="20"/>
      <c r="AC21" s="20"/>
    </row>
    <row r="22" spans="1:29" s="8" customFormat="1" ht="15.95" customHeight="1">
      <c r="A22" s="5">
        <v>10</v>
      </c>
      <c r="B22" s="159" t="str">
        <f>IF(VLOOKUP(A22,listMD!$C$5:$D$20,2,FALSE)=0,"X",VLOOKUP(A22,listMD!$C$5:$D$20,2,FALSE))</f>
        <v>X</v>
      </c>
      <c r="C22" s="160"/>
      <c r="D22" s="18"/>
      <c r="E22" s="174"/>
      <c r="F22" s="163"/>
      <c r="G22" s="50">
        <v>16</v>
      </c>
      <c r="H22" s="161" t="str">
        <f>E23</f>
        <v>ИЭиУ</v>
      </c>
      <c r="I22" s="171"/>
      <c r="J22" s="6"/>
      <c r="K22" s="20"/>
      <c r="M22" s="5"/>
    </row>
    <row r="23" spans="1:29" s="8" customFormat="1" ht="15.95" customHeight="1">
      <c r="A23" s="5">
        <v>15</v>
      </c>
      <c r="B23" s="159" t="str">
        <f>IF(VLOOKUP(A23,listMD!$C$5:$D$20,2,FALSE)=0,"X",VLOOKUP(A23,listMD!$C$5:$D$20,2,FALSE))</f>
        <v>X</v>
      </c>
      <c r="C23" s="160"/>
      <c r="D23" s="15">
        <v>8</v>
      </c>
      <c r="E23" s="161" t="str">
        <f>B24</f>
        <v>ИЭиУ</v>
      </c>
      <c r="F23" s="171"/>
      <c r="G23" s="6"/>
      <c r="H23" s="174" t="s">
        <v>146</v>
      </c>
      <c r="I23" s="173"/>
      <c r="J23" s="6"/>
      <c r="K23" s="20"/>
      <c r="L23" s="20"/>
      <c r="M23" s="6"/>
    </row>
    <row r="24" spans="1:29" s="8" customFormat="1" ht="15.95" customHeight="1">
      <c r="A24" s="5">
        <v>2</v>
      </c>
      <c r="B24" s="159" t="str">
        <f>IF(VLOOKUP(A24,listMD!$C$5:$D$20,2,FALSE)=0,"X",VLOOKUP(A24,listMD!$C$5:$D$20,2,FALSE))</f>
        <v>ИЭиУ</v>
      </c>
      <c r="C24" s="160"/>
      <c r="D24" s="18"/>
      <c r="E24" s="162"/>
      <c r="F24" s="173"/>
      <c r="G24" s="6"/>
      <c r="H24" s="20"/>
      <c r="I24" s="20"/>
    </row>
    <row r="25" spans="1:29" s="8" customFormat="1" ht="15.95" customHeight="1">
      <c r="A25" s="5"/>
      <c r="B25" s="117"/>
      <c r="C25" s="117"/>
      <c r="D25" s="6"/>
      <c r="E25" s="98"/>
      <c r="F25" s="98"/>
      <c r="G25" s="6">
        <v>-23</v>
      </c>
      <c r="H25" s="159" t="str">
        <f>IF(K12=H10,H14,H10)</f>
        <v>ФФКиС</v>
      </c>
      <c r="I25" s="160"/>
      <c r="J25" s="116">
        <v>31</v>
      </c>
      <c r="K25" s="161" t="str">
        <f>H25</f>
        <v>ФФКиС</v>
      </c>
      <c r="L25" s="161"/>
      <c r="M25" s="178" t="s">
        <v>8</v>
      </c>
      <c r="N25" s="178"/>
    </row>
    <row r="26" spans="1:29" s="8" customFormat="1" ht="15.95" customHeight="1">
      <c r="A26" s="5"/>
      <c r="B26" s="117"/>
      <c r="C26" s="117"/>
      <c r="D26" s="6"/>
      <c r="E26" s="98"/>
      <c r="F26" s="98"/>
      <c r="G26" s="5">
        <v>-24</v>
      </c>
      <c r="H26" s="159" t="str">
        <f>IF(K20=H18,H22,H18)</f>
        <v>ИЭиУ</v>
      </c>
      <c r="I26" s="160"/>
      <c r="J26" s="18"/>
      <c r="K26" s="175" t="s">
        <v>158</v>
      </c>
      <c r="L26" s="176"/>
      <c r="M26" s="178"/>
      <c r="N26" s="178"/>
    </row>
    <row r="27" spans="1:29" s="8" customFormat="1" ht="15.95" customHeight="1">
      <c r="A27" s="5"/>
      <c r="B27" s="117"/>
      <c r="C27" s="117"/>
      <c r="D27" s="6"/>
      <c r="E27" s="98"/>
      <c r="F27" s="98"/>
      <c r="G27" s="6"/>
      <c r="H27" s="20"/>
      <c r="I27" s="20"/>
      <c r="J27" s="5"/>
      <c r="K27" s="97"/>
      <c r="L27" s="97"/>
      <c r="M27" s="6"/>
      <c r="N27" s="36"/>
      <c r="O27" s="36"/>
    </row>
    <row r="28" spans="1:29" s="8" customFormat="1" ht="15.95" customHeight="1">
      <c r="A28" s="5">
        <v>-13</v>
      </c>
      <c r="B28" s="159" t="str">
        <f>IF(H10=E9,E11,E9)</f>
        <v>ИФН</v>
      </c>
      <c r="C28" s="160"/>
      <c r="D28" s="50">
        <v>21</v>
      </c>
      <c r="E28" s="179" t="str">
        <f>B29</f>
        <v>КПИТП</v>
      </c>
      <c r="F28" s="179"/>
      <c r="G28" s="6"/>
      <c r="H28" s="20"/>
      <c r="I28" s="20"/>
      <c r="J28" s="20"/>
      <c r="K28" s="97"/>
      <c r="L28" s="97"/>
      <c r="M28" s="6"/>
      <c r="N28" s="36"/>
      <c r="O28" s="36"/>
    </row>
    <row r="29" spans="1:29" s="8" customFormat="1" ht="15.95" customHeight="1">
      <c r="A29" s="5">
        <v>-14</v>
      </c>
      <c r="B29" s="159" t="str">
        <f>IF(H14=E13,E15,E13)</f>
        <v>КПИТП</v>
      </c>
      <c r="C29" s="160"/>
      <c r="D29" s="18"/>
      <c r="E29" s="162" t="s">
        <v>156</v>
      </c>
      <c r="F29" s="173"/>
      <c r="G29" s="116">
        <v>30</v>
      </c>
      <c r="H29" s="161" t="str">
        <f>E28</f>
        <v>КПИТП</v>
      </c>
      <c r="I29" s="161"/>
      <c r="J29" s="172" t="s">
        <v>7</v>
      </c>
      <c r="K29" s="172"/>
      <c r="L29" s="97"/>
      <c r="M29" s="6"/>
      <c r="N29" s="36"/>
      <c r="O29" s="36"/>
    </row>
    <row r="30" spans="1:29" s="8" customFormat="1" ht="15.95" customHeight="1">
      <c r="A30" s="5">
        <v>-15</v>
      </c>
      <c r="B30" s="159" t="str">
        <f>IF(H18=E17,E19,E17)</f>
        <v>ИЦ</v>
      </c>
      <c r="C30" s="160"/>
      <c r="D30" s="50">
        <v>22</v>
      </c>
      <c r="E30" s="171" t="str">
        <f>B31</f>
        <v>ТИПП</v>
      </c>
      <c r="F30" s="177"/>
      <c r="G30" s="14"/>
      <c r="H30" s="162" t="s">
        <v>159</v>
      </c>
      <c r="I30" s="173"/>
      <c r="J30" s="172"/>
      <c r="K30" s="172"/>
      <c r="L30" s="97"/>
      <c r="M30" s="6"/>
      <c r="N30" s="36"/>
      <c r="O30" s="36"/>
    </row>
    <row r="31" spans="1:29" s="8" customFormat="1" ht="15.95" customHeight="1">
      <c r="A31" s="5">
        <v>-16</v>
      </c>
      <c r="B31" s="159" t="str">
        <f>IF(H22=E21,E23,E21)</f>
        <v>ТИПП</v>
      </c>
      <c r="C31" s="160"/>
      <c r="D31" s="18"/>
      <c r="E31" s="174" t="s">
        <v>153</v>
      </c>
      <c r="F31" s="173"/>
      <c r="G31" s="6"/>
      <c r="H31" s="97"/>
      <c r="I31" s="97"/>
      <c r="J31" s="20"/>
      <c r="K31" s="97"/>
      <c r="L31" s="97"/>
      <c r="M31" s="6"/>
      <c r="N31" s="36"/>
      <c r="O31" s="36"/>
    </row>
    <row r="32" spans="1:29" s="8" customFormat="1" ht="15.95" customHeight="1">
      <c r="B32" s="131"/>
      <c r="C32" s="131"/>
      <c r="E32" s="37"/>
      <c r="F32" s="37"/>
      <c r="K32" s="97"/>
      <c r="L32" s="97"/>
      <c r="M32" s="6"/>
      <c r="N32" s="36"/>
      <c r="O32" s="36"/>
    </row>
    <row r="33" spans="1:32" s="8" customFormat="1" ht="15.95" customHeight="1">
      <c r="A33" s="6">
        <v>-21</v>
      </c>
      <c r="B33" s="159" t="str">
        <f>IF(E28=B28,B29,B28)</f>
        <v>ИФН</v>
      </c>
      <c r="C33" s="160"/>
      <c r="D33" s="21">
        <v>29</v>
      </c>
      <c r="E33" s="161" t="str">
        <f>B34</f>
        <v>ИЦ</v>
      </c>
      <c r="F33" s="161"/>
      <c r="G33" s="178" t="s">
        <v>6</v>
      </c>
      <c r="H33" s="178"/>
      <c r="K33" s="97"/>
      <c r="L33" s="97"/>
      <c r="M33" s="6"/>
      <c r="N33" s="36"/>
      <c r="O33" s="36"/>
    </row>
    <row r="34" spans="1:32" s="8" customFormat="1" ht="15.95" customHeight="1">
      <c r="A34" s="6">
        <v>-22</v>
      </c>
      <c r="B34" s="159" t="str">
        <f>IF(E30=B30,B31,B30)</f>
        <v>ИЦ</v>
      </c>
      <c r="C34" s="160"/>
      <c r="D34" s="18"/>
      <c r="E34" s="162" t="s">
        <v>160</v>
      </c>
      <c r="F34" s="173"/>
      <c r="G34" s="178"/>
      <c r="H34" s="178"/>
      <c r="K34" s="97"/>
      <c r="L34" s="97"/>
      <c r="M34" s="6"/>
      <c r="N34" s="36"/>
      <c r="O34" s="36"/>
    </row>
    <row r="35" spans="1:32" s="8" customFormat="1" ht="15.95" customHeight="1">
      <c r="A35" s="5"/>
      <c r="B35" s="119"/>
      <c r="C35" s="119"/>
      <c r="D35" s="6"/>
      <c r="E35" s="98"/>
      <c r="F35" s="98"/>
      <c r="G35" s="6"/>
      <c r="H35" s="20"/>
      <c r="I35" s="20"/>
      <c r="J35" s="5"/>
      <c r="K35" s="97"/>
      <c r="L35" s="97"/>
      <c r="M35" s="6"/>
      <c r="N35" s="36"/>
      <c r="O35" s="36"/>
    </row>
    <row r="36" spans="1:32" s="8" customFormat="1" ht="15.95" customHeight="1">
      <c r="A36" s="5">
        <v>-1</v>
      </c>
      <c r="B36" s="159" t="str">
        <f>IF(E9=B9,B10,B9)</f>
        <v>X</v>
      </c>
      <c r="C36" s="160"/>
      <c r="D36" s="6">
        <v>9</v>
      </c>
      <c r="E36" s="161" t="str">
        <f>B37</f>
        <v>ИИиМО</v>
      </c>
      <c r="F36" s="161"/>
      <c r="G36" s="5"/>
      <c r="J36" s="5"/>
      <c r="M36" s="5"/>
    </row>
    <row r="37" spans="1:32" s="8" customFormat="1" ht="15.95" customHeight="1">
      <c r="A37" s="5">
        <v>-2</v>
      </c>
      <c r="B37" s="159" t="str">
        <f>IF(E11=B11,B12,B11)</f>
        <v>ИИиМО</v>
      </c>
      <c r="C37" s="160"/>
      <c r="D37" s="18"/>
      <c r="E37" s="162"/>
      <c r="F37" s="163"/>
      <c r="G37" s="50">
        <v>19</v>
      </c>
      <c r="H37" s="161" t="str">
        <f>E36</f>
        <v>ИИиМО</v>
      </c>
      <c r="I37" s="161"/>
      <c r="J37" s="6"/>
      <c r="K37" s="97"/>
      <c r="L37" s="97"/>
      <c r="M37" s="6"/>
      <c r="N37" s="20"/>
    </row>
    <row r="38" spans="1:32" s="8" customFormat="1" ht="15.95" customHeight="1">
      <c r="A38" s="5">
        <v>-3</v>
      </c>
      <c r="B38" s="159" t="str">
        <f>IF(E13=B13,B14,B13)</f>
        <v>X</v>
      </c>
      <c r="C38" s="160"/>
      <c r="D38" s="116">
        <v>10</v>
      </c>
      <c r="E38" s="181"/>
      <c r="F38" s="182"/>
      <c r="G38" s="41"/>
      <c r="H38" s="174"/>
      <c r="I38" s="163"/>
      <c r="J38" s="6"/>
      <c r="K38" s="98"/>
      <c r="L38" s="20"/>
      <c r="M38" s="6"/>
      <c r="N38" s="20"/>
    </row>
    <row r="39" spans="1:32" s="8" customFormat="1" ht="15.95" customHeight="1">
      <c r="A39" s="5">
        <v>-4</v>
      </c>
      <c r="B39" s="159" t="str">
        <f>IF(E15=B15,B16,B15)</f>
        <v>X</v>
      </c>
      <c r="C39" s="160"/>
      <c r="D39" s="18"/>
      <c r="E39" s="162"/>
      <c r="F39" s="173"/>
      <c r="G39" s="6"/>
      <c r="H39" s="20"/>
      <c r="I39" s="35"/>
      <c r="J39" s="116">
        <v>28</v>
      </c>
      <c r="K39" s="161" t="str">
        <f>H37</f>
        <v>ИИиМО</v>
      </c>
      <c r="L39" s="161"/>
      <c r="M39" s="172" t="s">
        <v>5</v>
      </c>
      <c r="N39" s="172"/>
      <c r="P39" s="20"/>
    </row>
    <row r="40" spans="1:32" s="8" customFormat="1" ht="15.95" customHeight="1">
      <c r="A40" s="5">
        <v>-5</v>
      </c>
      <c r="B40" s="159" t="str">
        <f>IF(E17=B17,B18,B17)</f>
        <v>X</v>
      </c>
      <c r="C40" s="160"/>
      <c r="D40" s="116">
        <v>11</v>
      </c>
      <c r="E40" s="180"/>
      <c r="F40" s="180"/>
      <c r="G40" s="6"/>
      <c r="H40" s="20"/>
      <c r="I40" s="35"/>
      <c r="J40" s="14"/>
      <c r="K40" s="162"/>
      <c r="L40" s="173"/>
      <c r="M40" s="172"/>
      <c r="N40" s="172"/>
    </row>
    <row r="41" spans="1:32" s="8" customFormat="1" ht="15.95" customHeight="1">
      <c r="A41" s="5">
        <v>-6</v>
      </c>
      <c r="B41" s="159" t="str">
        <f>IF(E19=B19,B20,B19)</f>
        <v>X</v>
      </c>
      <c r="C41" s="160"/>
      <c r="D41" s="18"/>
      <c r="E41" s="162"/>
      <c r="F41" s="173"/>
      <c r="G41" s="50">
        <v>20</v>
      </c>
      <c r="H41" s="161"/>
      <c r="I41" s="171"/>
      <c r="J41" s="6"/>
      <c r="K41" s="20"/>
      <c r="M41" s="5"/>
    </row>
    <row r="42" spans="1:32" s="8" customFormat="1" ht="15.95" customHeight="1">
      <c r="A42" s="5">
        <v>-7</v>
      </c>
      <c r="B42" s="159" t="str">
        <f>IF(E21=B21,B22,B21)</f>
        <v>X</v>
      </c>
      <c r="C42" s="160"/>
      <c r="D42" s="15">
        <v>12</v>
      </c>
      <c r="E42" s="181"/>
      <c r="F42" s="182"/>
      <c r="G42" s="6"/>
      <c r="H42" s="162"/>
      <c r="I42" s="173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159" t="str">
        <f>IF(E23=B23,B24,B23)</f>
        <v>X</v>
      </c>
      <c r="C43" s="160"/>
      <c r="D43" s="41"/>
      <c r="E43" s="162"/>
      <c r="F43" s="173"/>
      <c r="G43" s="6"/>
      <c r="H43" s="20"/>
      <c r="I43" s="20"/>
      <c r="AC43" s="5"/>
    </row>
    <row r="44" spans="1:32" s="8" customFormat="1" ht="15.95" customHeight="1">
      <c r="B44" s="131"/>
      <c r="C44" s="131"/>
      <c r="E44" s="37"/>
      <c r="F44" s="37"/>
      <c r="AC44" s="5"/>
    </row>
    <row r="45" spans="1:32" s="8" customFormat="1" ht="15.95" customHeight="1">
      <c r="A45" s="6">
        <v>-19</v>
      </c>
      <c r="B45" s="159">
        <f>IF(H37=E36,E38,E36)</f>
        <v>0</v>
      </c>
      <c r="C45" s="160"/>
      <c r="D45" s="120">
        <v>27</v>
      </c>
      <c r="E45" s="180"/>
      <c r="F45" s="180"/>
      <c r="G45" s="178" t="s">
        <v>4</v>
      </c>
      <c r="H45" s="178"/>
      <c r="O45" s="36"/>
      <c r="AC45" s="5"/>
    </row>
    <row r="46" spans="1:32" s="8" customFormat="1" ht="15.95" customHeight="1">
      <c r="A46" s="6">
        <v>-20</v>
      </c>
      <c r="B46" s="159">
        <f>IF(H41=E40,E42,E40)</f>
        <v>0</v>
      </c>
      <c r="C46" s="160"/>
      <c r="D46" s="18"/>
      <c r="E46" s="175"/>
      <c r="F46" s="176"/>
      <c r="G46" s="178"/>
      <c r="H46" s="178"/>
      <c r="AC46" s="5"/>
    </row>
    <row r="47" spans="1:32" s="8" customFormat="1" ht="15.95" customHeight="1">
      <c r="A47" s="5"/>
      <c r="B47" s="132"/>
      <c r="C47" s="132"/>
      <c r="D47" s="6"/>
      <c r="E47" s="98"/>
      <c r="F47" s="98"/>
      <c r="G47" s="6"/>
      <c r="H47" s="97"/>
      <c r="I47" s="97"/>
      <c r="J47" s="6"/>
      <c r="K47" s="36"/>
      <c r="L47" s="36"/>
      <c r="M47" s="16"/>
      <c r="AC47" s="5"/>
    </row>
    <row r="48" spans="1:32" s="13" customFormat="1" ht="15.95" customHeight="1">
      <c r="A48" s="5">
        <v>-9</v>
      </c>
      <c r="B48" s="159" t="str">
        <f>IF(E36=B36,B37,B36)</f>
        <v>X</v>
      </c>
      <c r="C48" s="160"/>
      <c r="D48" s="21">
        <v>17</v>
      </c>
      <c r="E48" s="161"/>
      <c r="F48" s="161"/>
      <c r="G48" s="6"/>
      <c r="H48" s="97"/>
      <c r="I48" s="97"/>
      <c r="J48" s="6"/>
    </row>
    <row r="49" spans="1:15" s="13" customFormat="1" ht="15.95" customHeight="1">
      <c r="A49" s="5">
        <v>-10</v>
      </c>
      <c r="B49" s="159" t="str">
        <f>IF(E38=B38,B39,B38)</f>
        <v>X</v>
      </c>
      <c r="C49" s="160"/>
      <c r="D49" s="41"/>
      <c r="E49" s="162"/>
      <c r="F49" s="173"/>
      <c r="G49" s="50">
        <v>26</v>
      </c>
      <c r="H49" s="161"/>
      <c r="I49" s="161"/>
      <c r="J49" s="172" t="s">
        <v>3</v>
      </c>
      <c r="K49" s="172"/>
    </row>
    <row r="50" spans="1:15" s="13" customFormat="1" ht="15.95" customHeight="1">
      <c r="A50" s="5">
        <v>-11</v>
      </c>
      <c r="B50" s="159" t="str">
        <f>IF(E40=B40,B41,B40)</f>
        <v>X</v>
      </c>
      <c r="C50" s="160"/>
      <c r="D50" s="21">
        <v>18</v>
      </c>
      <c r="E50" s="161"/>
      <c r="F50" s="171"/>
      <c r="G50" s="6"/>
      <c r="H50" s="174"/>
      <c r="I50" s="173"/>
      <c r="J50" s="172"/>
      <c r="K50" s="172"/>
    </row>
    <row r="51" spans="1:15" s="13" customFormat="1" ht="15.95" customHeight="1">
      <c r="A51" s="5">
        <v>-12</v>
      </c>
      <c r="B51" s="159" t="str">
        <f>IF(E42=B42,B43,B42)</f>
        <v>X</v>
      </c>
      <c r="C51" s="160"/>
      <c r="D51" s="41"/>
      <c r="E51" s="162"/>
      <c r="F51" s="173"/>
      <c r="G51" s="6"/>
      <c r="H51" s="20"/>
      <c r="I51" s="20"/>
      <c r="J51" s="20"/>
    </row>
    <row r="52" spans="1:15" s="13" customFormat="1" ht="15.95" customHeight="1">
      <c r="A52" s="8"/>
      <c r="B52" s="131"/>
      <c r="C52" s="131"/>
      <c r="D52" s="8"/>
      <c r="E52" s="37"/>
      <c r="F52" s="37"/>
      <c r="G52" s="8"/>
      <c r="H52" s="8"/>
      <c r="I52" s="8"/>
      <c r="J52" s="8"/>
    </row>
    <row r="53" spans="1:15" s="13" customFormat="1" ht="15.95" customHeight="1">
      <c r="A53" s="6">
        <v>-17</v>
      </c>
      <c r="B53" s="159" t="str">
        <f>IF(E48=B48,B49,B48)</f>
        <v>X</v>
      </c>
      <c r="C53" s="160"/>
      <c r="D53" s="14">
        <v>25</v>
      </c>
      <c r="E53" s="161"/>
      <c r="F53" s="161"/>
      <c r="G53" s="178" t="s">
        <v>2</v>
      </c>
      <c r="H53" s="178"/>
      <c r="I53" s="8"/>
      <c r="J53" s="8"/>
    </row>
    <row r="54" spans="1:15" s="13" customFormat="1" ht="15.95" customHeight="1">
      <c r="A54" s="6">
        <v>-18</v>
      </c>
      <c r="B54" s="159" t="str">
        <f>IF(E50=B50,B51,B50)</f>
        <v>X</v>
      </c>
      <c r="C54" s="160"/>
      <c r="D54" s="41"/>
      <c r="E54" s="162"/>
      <c r="F54" s="173"/>
      <c r="G54" s="178"/>
      <c r="H54" s="178"/>
      <c r="I54" s="8"/>
      <c r="J54" s="8"/>
    </row>
    <row r="55" spans="1:15" s="13" customFormat="1" ht="15.95" customHeight="1"/>
    <row r="56" spans="1:15" s="8" customFormat="1" ht="15.95" customHeight="1">
      <c r="A56" s="11"/>
      <c r="H56" s="20"/>
      <c r="I56" s="20"/>
      <c r="J56" s="6"/>
      <c r="K56" s="179"/>
      <c r="L56" s="179"/>
      <c r="M56" s="12"/>
      <c r="N56" s="183"/>
      <c r="O56" s="183"/>
    </row>
    <row r="57" spans="1:15" s="8" customFormat="1" ht="15.95" customHeight="1">
      <c r="A57" s="11"/>
      <c r="B57" s="10"/>
      <c r="C57" s="184" t="s">
        <v>1</v>
      </c>
      <c r="D57" s="184"/>
      <c r="E57" s="184"/>
      <c r="G57" s="38"/>
      <c r="H57" s="38"/>
      <c r="I57" s="39"/>
      <c r="J57" s="99" t="str">
        <f>listMD!D22</f>
        <v>М.В. Баканов</v>
      </c>
      <c r="K57" s="9"/>
      <c r="L57" s="9"/>
      <c r="M57" s="3"/>
    </row>
    <row r="58" spans="1:15" s="8" customFormat="1" ht="15.95" customHeight="1">
      <c r="A58" s="5"/>
      <c r="C58" s="39"/>
      <c r="D58" s="39"/>
      <c r="G58" s="39"/>
      <c r="H58" s="39"/>
      <c r="I58" s="39"/>
      <c r="J58" s="39"/>
      <c r="M58" s="5"/>
    </row>
    <row r="59" spans="1:15" s="8" customFormat="1" ht="15.95" customHeight="1">
      <c r="A59" s="5"/>
      <c r="C59" s="184" t="s">
        <v>1</v>
      </c>
      <c r="D59" s="184"/>
      <c r="E59" s="184"/>
      <c r="G59" s="38"/>
      <c r="H59" s="38"/>
      <c r="I59" s="39"/>
      <c r="J59" s="99" t="str">
        <f>listMD!D24</f>
        <v>Ю.В. Арышева</v>
      </c>
      <c r="K59" s="9"/>
      <c r="M59" s="5"/>
    </row>
    <row r="60" spans="1:15" s="8" customFormat="1" ht="11.2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D64" s="5"/>
      <c r="G64" s="5"/>
      <c r="I64" s="20"/>
      <c r="J64" s="6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  <c r="P69" s="7"/>
      <c r="Q69" s="7"/>
      <c r="R69" s="7"/>
      <c r="S69" s="7"/>
      <c r="T69" s="7"/>
      <c r="U69" s="7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A294" s="34"/>
      <c r="D294" s="34"/>
      <c r="G294" s="34"/>
      <c r="I294" s="34"/>
      <c r="J294" s="34"/>
      <c r="M294" s="34"/>
      <c r="P294" s="8"/>
      <c r="Q294" s="8"/>
      <c r="R294" s="8"/>
      <c r="S294" s="8"/>
      <c r="T294" s="8"/>
      <c r="U294" s="8"/>
    </row>
    <row r="295" spans="1:21" ht="11.25" customHeight="1">
      <c r="A295" s="34"/>
      <c r="D295" s="34"/>
      <c r="G295" s="34"/>
      <c r="I295" s="34"/>
      <c r="J295" s="34"/>
      <c r="M295" s="34"/>
      <c r="P295" s="8"/>
      <c r="Q295" s="8"/>
      <c r="R295" s="8"/>
      <c r="S295" s="8"/>
      <c r="T295" s="8"/>
      <c r="U295" s="8"/>
    </row>
    <row r="296" spans="1:21" ht="11.25" customHeight="1">
      <c r="A296" s="34"/>
      <c r="D296" s="34"/>
      <c r="G296" s="34"/>
      <c r="I296" s="34"/>
      <c r="J296" s="34"/>
      <c r="M296" s="34"/>
      <c r="P296" s="8"/>
      <c r="Q296" s="8"/>
      <c r="R296" s="8"/>
      <c r="S296" s="8"/>
      <c r="T296" s="8"/>
      <c r="U296" s="8"/>
    </row>
    <row r="297" spans="1:21" ht="11.25" customHeight="1">
      <c r="A297" s="34"/>
      <c r="D297" s="34"/>
      <c r="G297" s="34"/>
      <c r="I297" s="34"/>
      <c r="J297" s="34"/>
      <c r="M297" s="34"/>
      <c r="P297" s="8"/>
      <c r="Q297" s="8"/>
      <c r="R297" s="8"/>
      <c r="S297" s="8"/>
      <c r="T297" s="8"/>
      <c r="U297" s="8"/>
    </row>
    <row r="298" spans="1:21" ht="11.25" customHeight="1">
      <c r="A298" s="34"/>
      <c r="D298" s="34"/>
      <c r="G298" s="34"/>
      <c r="I298" s="34"/>
      <c r="J298" s="34"/>
      <c r="M298" s="34"/>
      <c r="P298" s="8"/>
      <c r="Q298" s="8"/>
      <c r="R298" s="8"/>
      <c r="S298" s="8"/>
      <c r="T298" s="8"/>
      <c r="U298" s="8"/>
    </row>
    <row r="299" spans="1:21" ht="11.25" customHeight="1">
      <c r="A299" s="34"/>
      <c r="D299" s="34"/>
      <c r="G299" s="34"/>
      <c r="I299" s="34"/>
      <c r="J299" s="34"/>
      <c r="M299" s="34"/>
      <c r="P299" s="8"/>
      <c r="Q299" s="8"/>
      <c r="R299" s="8"/>
      <c r="S299" s="8"/>
      <c r="T299" s="8"/>
      <c r="U299" s="8"/>
    </row>
    <row r="300" spans="1:21" ht="11.25" customHeight="1">
      <c r="A300" s="34"/>
      <c r="D300" s="34"/>
      <c r="G300" s="34"/>
      <c r="I300" s="34"/>
      <c r="J300" s="34"/>
      <c r="M300" s="34"/>
      <c r="P300" s="8"/>
      <c r="Q300" s="8"/>
      <c r="R300" s="8"/>
      <c r="S300" s="8"/>
      <c r="T300" s="8"/>
      <c r="U300" s="8"/>
    </row>
    <row r="301" spans="1:21" ht="11.25" customHeight="1">
      <c r="A301" s="34"/>
      <c r="D301" s="34"/>
      <c r="G301" s="34"/>
      <c r="I301" s="34"/>
      <c r="J301" s="34"/>
      <c r="M301" s="34"/>
      <c r="P301" s="8"/>
      <c r="Q301" s="8"/>
      <c r="R301" s="8"/>
      <c r="S301" s="8"/>
      <c r="T301" s="8"/>
      <c r="U301" s="8"/>
    </row>
    <row r="302" spans="1:21" ht="11.25" customHeight="1">
      <c r="A302" s="34"/>
      <c r="D302" s="34"/>
      <c r="G302" s="34"/>
      <c r="I302" s="34"/>
      <c r="J302" s="34"/>
      <c r="M302" s="34"/>
      <c r="P302" s="8"/>
      <c r="Q302" s="8"/>
      <c r="R302" s="8"/>
      <c r="S302" s="8"/>
      <c r="T302" s="8"/>
      <c r="U302" s="8"/>
    </row>
    <row r="303" spans="1:21" ht="11.25" customHeight="1">
      <c r="A303" s="34"/>
      <c r="D303" s="34"/>
      <c r="G303" s="34"/>
      <c r="I303" s="34"/>
      <c r="J303" s="34"/>
      <c r="M303" s="34"/>
      <c r="P303" s="8"/>
      <c r="Q303" s="8"/>
      <c r="R303" s="8"/>
      <c r="S303" s="8"/>
      <c r="T303" s="8"/>
      <c r="U303" s="8"/>
    </row>
    <row r="304" spans="1:21" ht="11.25" customHeight="1">
      <c r="A304" s="34"/>
      <c r="D304" s="34"/>
      <c r="G304" s="34"/>
      <c r="I304" s="34"/>
      <c r="J304" s="34"/>
      <c r="M304" s="34"/>
      <c r="P304" s="8"/>
      <c r="Q304" s="8"/>
      <c r="R304" s="8"/>
      <c r="S304" s="8"/>
      <c r="T304" s="8"/>
      <c r="U304" s="8"/>
    </row>
  </sheetData>
  <mergeCells count="123"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</mergeCells>
  <pageMargins left="0.23622047244094491" right="0.23622047244094491" top="0.11811023622047245" bottom="0.11811023622047245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view="pageBreakPreview" zoomScaleNormal="100" zoomScaleSheetLayoutView="100" workbookViewId="0"/>
  </sheetViews>
  <sheetFormatPr defaultRowHeight="12.75"/>
  <cols>
    <col min="1" max="1" width="11.7109375" style="66" customWidth="1"/>
    <col min="2" max="2" width="14.5703125" style="66" customWidth="1"/>
    <col min="3" max="3" width="13.42578125" style="66" customWidth="1"/>
    <col min="4" max="4" width="35.7109375" style="66" customWidth="1"/>
    <col min="5" max="16384" width="9.140625" style="66"/>
  </cols>
  <sheetData>
    <row r="1" spans="1:5" ht="33" customHeight="1">
      <c r="A1" s="100" t="s">
        <v>54</v>
      </c>
      <c r="B1" s="153" t="str">
        <f>СписокСудей!B3</f>
        <v>Соревнования по бадминтону в зачет 48 Спартакиады первокурсников КемГУ</v>
      </c>
      <c r="C1" s="153"/>
      <c r="D1" s="153"/>
    </row>
    <row r="2" spans="1:5" ht="15.75">
      <c r="A2" s="101" t="s">
        <v>12</v>
      </c>
      <c r="B2" s="154" t="s">
        <v>17</v>
      </c>
      <c r="C2" s="154"/>
      <c r="D2" s="154"/>
    </row>
    <row r="3" spans="1:5" ht="16.5" thickBot="1">
      <c r="A3" s="101" t="s">
        <v>55</v>
      </c>
      <c r="B3" s="155" t="str">
        <f>СписокСудей!F6</f>
        <v>14-16 ноября 2024 г.</v>
      </c>
      <c r="C3" s="155"/>
      <c r="D3" s="155"/>
    </row>
    <row r="4" spans="1:5" ht="30.75" thickBot="1">
      <c r="B4" s="102" t="s">
        <v>56</v>
      </c>
      <c r="C4" s="103" t="s">
        <v>57</v>
      </c>
      <c r="D4" s="104" t="s">
        <v>58</v>
      </c>
      <c r="E4" s="8"/>
    </row>
    <row r="5" spans="1:5" ht="15">
      <c r="B5" s="156" t="s">
        <v>61</v>
      </c>
      <c r="C5" s="105">
        <v>1</v>
      </c>
      <c r="D5" s="137" t="s">
        <v>69</v>
      </c>
    </row>
    <row r="6" spans="1:5" ht="15">
      <c r="B6" s="157"/>
      <c r="C6" s="107">
        <v>2</v>
      </c>
      <c r="D6" s="136" t="s">
        <v>45</v>
      </c>
    </row>
    <row r="7" spans="1:5" ht="15">
      <c r="B7" s="157"/>
      <c r="C7" s="107">
        <v>3</v>
      </c>
      <c r="D7" s="136" t="s">
        <v>46</v>
      </c>
    </row>
    <row r="8" spans="1:5" ht="15">
      <c r="B8" s="157"/>
      <c r="C8" s="107">
        <v>4</v>
      </c>
      <c r="D8" s="136" t="s">
        <v>47</v>
      </c>
    </row>
    <row r="9" spans="1:5" ht="15">
      <c r="B9" s="157"/>
      <c r="C9" s="107">
        <v>5</v>
      </c>
      <c r="D9" s="136" t="s">
        <v>44</v>
      </c>
    </row>
    <row r="10" spans="1:5" ht="15">
      <c r="B10" s="157"/>
      <c r="C10" s="107">
        <v>6</v>
      </c>
      <c r="D10" s="121" t="s">
        <v>60</v>
      </c>
    </row>
    <row r="11" spans="1:5" ht="15">
      <c r="B11" s="157"/>
      <c r="C11" s="107">
        <v>7</v>
      </c>
      <c r="D11" s="136" t="s">
        <v>68</v>
      </c>
    </row>
    <row r="12" spans="1:5" ht="15">
      <c r="B12" s="157"/>
      <c r="C12" s="107">
        <v>8</v>
      </c>
      <c r="D12" s="136" t="s">
        <v>48</v>
      </c>
    </row>
    <row r="13" spans="1:5" ht="15">
      <c r="B13" s="157"/>
      <c r="C13" s="109">
        <v>9</v>
      </c>
      <c r="D13" s="136"/>
    </row>
    <row r="14" spans="1:5" ht="15">
      <c r="B14" s="157"/>
      <c r="C14" s="109">
        <v>10</v>
      </c>
      <c r="D14" s="121"/>
    </row>
    <row r="15" spans="1:5" ht="15">
      <c r="B15" s="157"/>
      <c r="C15" s="109">
        <v>11</v>
      </c>
      <c r="D15" s="136"/>
    </row>
    <row r="16" spans="1:5" ht="15">
      <c r="B16" s="157"/>
      <c r="C16" s="109">
        <v>12</v>
      </c>
      <c r="D16" s="108"/>
    </row>
    <row r="17" spans="1:4" ht="15">
      <c r="B17" s="157"/>
      <c r="C17" s="109">
        <v>13</v>
      </c>
      <c r="D17" s="108"/>
    </row>
    <row r="18" spans="1:4" ht="15">
      <c r="B18" s="157"/>
      <c r="C18" s="109">
        <v>14</v>
      </c>
      <c r="D18" s="108"/>
    </row>
    <row r="19" spans="1:4" ht="15">
      <c r="B19" s="157"/>
      <c r="C19" s="109">
        <v>15</v>
      </c>
      <c r="D19" s="110"/>
    </row>
    <row r="20" spans="1:4" ht="15.75" thickBot="1">
      <c r="B20" s="158"/>
      <c r="C20" s="111">
        <v>16</v>
      </c>
      <c r="D20" s="112"/>
    </row>
    <row r="22" spans="1:4" ht="15.75">
      <c r="A22" s="101" t="s">
        <v>1</v>
      </c>
      <c r="C22" s="101"/>
      <c r="D22" s="113" t="s">
        <v>41</v>
      </c>
    </row>
    <row r="24" spans="1:4" ht="15.75">
      <c r="A24" s="101" t="s">
        <v>0</v>
      </c>
      <c r="C24" s="101"/>
      <c r="D24" s="113" t="s">
        <v>114</v>
      </c>
    </row>
  </sheetData>
  <mergeCells count="4">
    <mergeCell ref="B1:D1"/>
    <mergeCell ref="B2:D2"/>
    <mergeCell ref="B3:D3"/>
    <mergeCell ref="B5:B20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4"/>
  <sheetViews>
    <sheetView view="pageBreakPreview" zoomScale="70" zoomScaleNormal="70" zoomScaleSheetLayoutView="70" workbookViewId="0">
      <selection sqref="A1:O1"/>
    </sheetView>
  </sheetViews>
  <sheetFormatPr defaultColWidth="7.140625" defaultRowHeight="11.25" customHeight="1"/>
  <cols>
    <col min="1" max="1" width="3.7109375" style="2" customWidth="1"/>
    <col min="2" max="3" width="12.7109375" style="34" customWidth="1"/>
    <col min="4" max="4" width="3.7109375" style="2" customWidth="1"/>
    <col min="5" max="5" width="12.7109375" style="34" customWidth="1"/>
    <col min="6" max="6" width="18.140625" style="34" customWidth="1"/>
    <col min="7" max="7" width="3.7109375" style="2" customWidth="1"/>
    <col min="8" max="8" width="12.7109375" style="34" customWidth="1"/>
    <col min="9" max="9" width="12.7109375" style="40" customWidth="1"/>
    <col min="10" max="10" width="3.7109375" style="3" customWidth="1"/>
    <col min="11" max="12" width="12.7109375" style="34" customWidth="1"/>
    <col min="13" max="13" width="3.7109375" style="2" customWidth="1"/>
    <col min="14" max="14" width="10.140625" style="34" customWidth="1"/>
    <col min="15" max="15" width="14.85546875" style="34" customWidth="1"/>
    <col min="16" max="16384" width="7.140625" style="34"/>
  </cols>
  <sheetData>
    <row r="1" spans="1:18" ht="15.95" customHeight="1">
      <c r="A1" s="164" t="s">
        <v>16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15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14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32" customFormat="1" ht="15.95" customHeight="1">
      <c r="A4" s="165" t="str">
        <f>listWD!B1</f>
        <v>Соревнования по бадминтону в зачет 48 Спартакиады первокурсников КемГУ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32" customFormat="1" ht="15.95" customHeight="1">
      <c r="A5" s="166" t="s">
        <v>13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42"/>
      <c r="C6" s="42"/>
      <c r="D6" s="11"/>
      <c r="E6" s="42"/>
      <c r="F6" s="9"/>
      <c r="G6" s="12"/>
      <c r="H6" s="9"/>
      <c r="I6" s="9"/>
      <c r="J6" s="12"/>
      <c r="K6" s="9"/>
      <c r="L6" s="9"/>
      <c r="M6" s="12"/>
      <c r="N6" s="9"/>
      <c r="O6" s="42"/>
    </row>
    <row r="7" spans="1:18" ht="15.95" customHeight="1">
      <c r="B7" s="7" t="s">
        <v>12</v>
      </c>
      <c r="C7" s="138" t="str">
        <f>listWD!B2</f>
        <v>Кемерово</v>
      </c>
      <c r="D7" s="138"/>
      <c r="E7" s="138"/>
      <c r="H7" s="32" t="s">
        <v>11</v>
      </c>
      <c r="I7" s="32"/>
      <c r="J7" s="31"/>
      <c r="K7" s="167" t="str">
        <f>listWD!B3</f>
        <v>14-16 ноября 2024 г.</v>
      </c>
      <c r="L7" s="168"/>
      <c r="N7" s="7" t="s">
        <v>10</v>
      </c>
      <c r="O7" s="30" t="str">
        <f>listWD!B5</f>
        <v>женская парная</v>
      </c>
    </row>
    <row r="8" spans="1:18" ht="15.95" customHeight="1">
      <c r="E8" s="24"/>
      <c r="F8" s="29"/>
      <c r="G8" s="28"/>
      <c r="H8" s="24"/>
      <c r="I8" s="24"/>
      <c r="J8" s="27"/>
      <c r="K8" s="25"/>
      <c r="L8" s="25"/>
      <c r="M8" s="26"/>
      <c r="N8" s="25"/>
      <c r="O8" s="24"/>
    </row>
    <row r="9" spans="1:18" s="8" customFormat="1" ht="15.95" customHeight="1">
      <c r="A9" s="5">
        <v>1</v>
      </c>
      <c r="B9" s="159" t="str">
        <f>IF(VLOOKUP(A9,listWD!$C$5:$D$20,2,FALSE)=0,"X",VLOOKUP(A9,listWD!$C$5:$D$20,2,FALSE))</f>
        <v>МИ</v>
      </c>
      <c r="C9" s="160"/>
      <c r="D9" s="15">
        <v>1</v>
      </c>
      <c r="E9" s="161" t="str">
        <f>B9</f>
        <v>МИ</v>
      </c>
      <c r="F9" s="161"/>
      <c r="G9" s="6"/>
      <c r="H9" s="94"/>
      <c r="I9" s="94"/>
      <c r="J9" s="6"/>
      <c r="K9" s="20"/>
      <c r="L9" s="20"/>
      <c r="P9" s="20"/>
      <c r="Q9" s="20"/>
      <c r="R9" s="20"/>
    </row>
    <row r="10" spans="1:18" s="8" customFormat="1" ht="15.95" customHeight="1">
      <c r="A10" s="5">
        <v>16</v>
      </c>
      <c r="B10" s="159" t="str">
        <f>IF(VLOOKUP(A10,listWD!$C$5:$D$20,2,FALSE)=0,"X",VLOOKUP(A10,listWD!$C$5:$D$20,2,FALSE))</f>
        <v>X</v>
      </c>
      <c r="C10" s="160"/>
      <c r="D10" s="18"/>
      <c r="E10" s="162"/>
      <c r="F10" s="163"/>
      <c r="G10" s="50">
        <v>13</v>
      </c>
      <c r="H10" s="161" t="str">
        <f>E9</f>
        <v>МИ</v>
      </c>
      <c r="I10" s="161"/>
      <c r="J10" s="6"/>
      <c r="K10" s="94"/>
      <c r="L10" s="94"/>
      <c r="Q10" s="20"/>
      <c r="R10" s="20"/>
    </row>
    <row r="11" spans="1:18" s="8" customFormat="1" ht="15.95" customHeight="1">
      <c r="A11" s="5">
        <v>9</v>
      </c>
      <c r="B11" s="159" t="str">
        <f>IF(VLOOKUP(A11,listWD!$C$5:$D$20,2,FALSE)=0,"X",VLOOKUP(A11,listWD!$C$5:$D$20,2,FALSE))</f>
        <v>X</v>
      </c>
      <c r="C11" s="160"/>
      <c r="D11" s="50">
        <v>2</v>
      </c>
      <c r="E11" s="161" t="str">
        <f>B12</f>
        <v>ТИПП</v>
      </c>
      <c r="F11" s="161"/>
      <c r="G11" s="18"/>
      <c r="H11" s="162" t="s">
        <v>77</v>
      </c>
      <c r="I11" s="163"/>
      <c r="J11" s="6"/>
      <c r="K11" s="93"/>
      <c r="L11" s="20"/>
      <c r="N11" s="8" t="s">
        <v>73</v>
      </c>
      <c r="P11" s="33"/>
      <c r="Q11" s="20"/>
      <c r="R11" s="20"/>
    </row>
    <row r="12" spans="1:18" s="8" customFormat="1" ht="15.95" customHeight="1">
      <c r="A12" s="5">
        <v>8</v>
      </c>
      <c r="B12" s="159" t="str">
        <f>IF(VLOOKUP(A12,listWD!$C$5:$D$20,2,FALSE)=0,"X",VLOOKUP(A12,listWD!$C$5:$D$20,2,FALSE))</f>
        <v>ТИПП</v>
      </c>
      <c r="C12" s="160"/>
      <c r="D12" s="18"/>
      <c r="E12" s="174"/>
      <c r="F12" s="173"/>
      <c r="G12" s="6"/>
      <c r="H12" s="133"/>
      <c r="I12" s="135"/>
      <c r="J12" s="50">
        <v>23</v>
      </c>
      <c r="K12" s="161" t="str">
        <f>H14</f>
        <v>ФФКиС</v>
      </c>
      <c r="L12" s="161"/>
      <c r="P12" s="20"/>
    </row>
    <row r="13" spans="1:18" s="8" customFormat="1" ht="15.95" customHeight="1">
      <c r="A13" s="5">
        <v>5</v>
      </c>
      <c r="B13" s="159" t="str">
        <f>IF(VLOOKUP(A13,listWD!$C$5:$D$20,2,FALSE)=0,"X",VLOOKUP(A13,listWD!$C$5:$D$20,2,FALSE))</f>
        <v>ИО</v>
      </c>
      <c r="C13" s="160"/>
      <c r="D13" s="115">
        <v>3</v>
      </c>
      <c r="E13" s="161" t="str">
        <f>B13</f>
        <v>ИО</v>
      </c>
      <c r="F13" s="161"/>
      <c r="G13" s="93"/>
      <c r="H13" s="133"/>
      <c r="I13" s="135"/>
      <c r="J13" s="14"/>
      <c r="K13" s="162" t="s">
        <v>85</v>
      </c>
      <c r="L13" s="163"/>
    </row>
    <row r="14" spans="1:18" s="8" customFormat="1" ht="15.95" customHeight="1">
      <c r="A14" s="5">
        <v>12</v>
      </c>
      <c r="B14" s="169" t="str">
        <f>IF(VLOOKUP(A14,listWD!$C$5:$D$20,2,FALSE)=0,"X",VLOOKUP(A14,listWD!$C$5:$D$20,2,FALSE))</f>
        <v>X</v>
      </c>
      <c r="C14" s="170"/>
      <c r="D14" s="18"/>
      <c r="E14" s="162"/>
      <c r="F14" s="163"/>
      <c r="G14" s="50">
        <v>14</v>
      </c>
      <c r="H14" s="161" t="str">
        <f>E15</f>
        <v>ФФКиС</v>
      </c>
      <c r="I14" s="171"/>
      <c r="J14" s="6"/>
      <c r="K14" s="133"/>
      <c r="L14" s="37"/>
      <c r="M14" s="14"/>
      <c r="N14" s="172" t="s">
        <v>9</v>
      </c>
      <c r="O14" s="172"/>
    </row>
    <row r="15" spans="1:18" s="8" customFormat="1" ht="15.95" customHeight="1">
      <c r="A15" s="5">
        <v>13</v>
      </c>
      <c r="B15" s="159" t="str">
        <f>IF(VLOOKUP(A15,listWD!$C$5:$D$20,2,FALSE)=0,"X",VLOOKUP(A15,listWD!$C$5:$D$20,2,FALSE))</f>
        <v>X</v>
      </c>
      <c r="C15" s="160"/>
      <c r="D15" s="50">
        <v>4</v>
      </c>
      <c r="E15" s="161" t="str">
        <f>B16</f>
        <v>ФФКиС</v>
      </c>
      <c r="F15" s="171"/>
      <c r="G15" s="6"/>
      <c r="H15" s="174" t="s">
        <v>76</v>
      </c>
      <c r="I15" s="173"/>
      <c r="J15" s="6"/>
      <c r="K15" s="133"/>
      <c r="L15" s="133"/>
      <c r="M15" s="14"/>
      <c r="N15" s="172"/>
      <c r="O15" s="172"/>
      <c r="P15" s="20"/>
    </row>
    <row r="16" spans="1:18" s="8" customFormat="1" ht="15.95" customHeight="1">
      <c r="A16" s="5">
        <v>4</v>
      </c>
      <c r="B16" s="159" t="str">
        <f>IF(VLOOKUP(A16,listWD!$C$5:$D$20,2,FALSE)=0,"X",VLOOKUP(A16,listWD!$C$5:$D$20,2,FALSE))</f>
        <v>ФФКиС</v>
      </c>
      <c r="C16" s="160"/>
      <c r="D16" s="18"/>
      <c r="E16" s="162"/>
      <c r="F16" s="173"/>
      <c r="G16" s="6"/>
      <c r="H16" s="133"/>
      <c r="I16" s="133"/>
      <c r="J16" s="6"/>
      <c r="K16" s="133"/>
      <c r="L16" s="37"/>
      <c r="M16" s="116">
        <v>32</v>
      </c>
      <c r="N16" s="161" t="str">
        <f>K12</f>
        <v>ФФКиС</v>
      </c>
      <c r="O16" s="161"/>
    </row>
    <row r="17" spans="1:29" s="8" customFormat="1" ht="15.95" customHeight="1">
      <c r="A17" s="5">
        <v>3</v>
      </c>
      <c r="B17" s="159" t="str">
        <f>IF(VLOOKUP(A17,listWD!$C$5:$D$20,2,FALSE)=0,"X",VLOOKUP(A17,listWD!$C$5:$D$20,2,FALSE))</f>
        <v>ИЭиУ</v>
      </c>
      <c r="C17" s="160"/>
      <c r="D17" s="50">
        <v>5</v>
      </c>
      <c r="E17" s="161" t="str">
        <f>B17</f>
        <v>ИЭиУ</v>
      </c>
      <c r="F17" s="161"/>
      <c r="G17" s="6"/>
      <c r="H17" s="133"/>
      <c r="I17" s="133"/>
      <c r="J17" s="6"/>
      <c r="K17" s="133"/>
      <c r="L17" s="133"/>
      <c r="M17" s="14"/>
      <c r="N17" s="175" t="s">
        <v>119</v>
      </c>
      <c r="O17" s="176"/>
    </row>
    <row r="18" spans="1:29" s="8" customFormat="1" ht="15.95" customHeight="1">
      <c r="A18" s="5">
        <v>14</v>
      </c>
      <c r="B18" s="159" t="str">
        <f>IF(VLOOKUP(A18,listWD!$C$5:$D$20,2,FALSE)=0,"X",VLOOKUP(A18,listWD!$C$5:$D$20,2,FALSE))</f>
        <v>X</v>
      </c>
      <c r="C18" s="160"/>
      <c r="D18" s="18"/>
      <c r="E18" s="162"/>
      <c r="F18" s="163"/>
      <c r="G18" s="116">
        <v>15</v>
      </c>
      <c r="H18" s="161" t="str">
        <f>E17</f>
        <v>ИЭиУ</v>
      </c>
      <c r="I18" s="161"/>
      <c r="J18" s="6"/>
      <c r="K18" s="133"/>
      <c r="L18" s="133"/>
      <c r="M18" s="14"/>
      <c r="N18" s="20"/>
    </row>
    <row r="19" spans="1:29" s="8" customFormat="1" ht="15.95" customHeight="1">
      <c r="A19" s="5">
        <v>11</v>
      </c>
      <c r="B19" s="159" t="str">
        <f>IF(VLOOKUP(A19,listWD!$C$5:$D$20,2,FALSE)=0,"X",VLOOKUP(A19,listWD!$C$5:$D$20,2,FALSE))</f>
        <v>X</v>
      </c>
      <c r="C19" s="160"/>
      <c r="D19" s="50">
        <v>6</v>
      </c>
      <c r="E19" s="161" t="str">
        <f>B20</f>
        <v>ЮИ</v>
      </c>
      <c r="F19" s="161"/>
      <c r="G19" s="18"/>
      <c r="H19" s="162" t="s">
        <v>74</v>
      </c>
      <c r="I19" s="163"/>
      <c r="J19" s="6"/>
      <c r="K19" s="133"/>
      <c r="L19" s="133"/>
      <c r="M19" s="14"/>
      <c r="N19" s="20"/>
    </row>
    <row r="20" spans="1:29" s="8" customFormat="1" ht="15.95" customHeight="1">
      <c r="A20" s="5">
        <v>6</v>
      </c>
      <c r="B20" s="159" t="str">
        <f>IF(VLOOKUP(A20,listWD!$C$5:$D$20,2,FALSE)=0,"X",VLOOKUP(A20,listWD!$C$5:$D$20,2,FALSE))</f>
        <v>ЮИ</v>
      </c>
      <c r="C20" s="160"/>
      <c r="D20" s="18"/>
      <c r="E20" s="174"/>
      <c r="F20" s="173"/>
      <c r="G20" s="6"/>
      <c r="H20" s="133"/>
      <c r="I20" s="135"/>
      <c r="J20" s="50">
        <v>24</v>
      </c>
      <c r="K20" s="161" t="str">
        <f>H22</f>
        <v>ИИТ</v>
      </c>
      <c r="L20" s="171"/>
      <c r="M20" s="14"/>
      <c r="N20" s="23"/>
    </row>
    <row r="21" spans="1:29" s="8" customFormat="1" ht="15.95" customHeight="1">
      <c r="A21" s="5">
        <v>7</v>
      </c>
      <c r="B21" s="159" t="str">
        <f>IF(VLOOKUP(A21,listWD!$C$5:$D$20,2,FALSE)=0,"X",VLOOKUP(A21,listWD!$C$5:$D$20,2,FALSE))</f>
        <v>КПИТП</v>
      </c>
      <c r="C21" s="160"/>
      <c r="D21" s="50">
        <v>7</v>
      </c>
      <c r="E21" s="161" t="str">
        <f>B21</f>
        <v>КПИТП</v>
      </c>
      <c r="F21" s="161"/>
      <c r="G21" s="6"/>
      <c r="H21" s="133"/>
      <c r="I21" s="135"/>
      <c r="J21" s="14"/>
      <c r="K21" s="174" t="s">
        <v>80</v>
      </c>
      <c r="L21" s="173"/>
      <c r="M21" s="6"/>
      <c r="N21" s="22"/>
      <c r="T21" s="6"/>
      <c r="U21" s="5"/>
      <c r="V21" s="94"/>
      <c r="W21" s="94"/>
      <c r="X21" s="6"/>
      <c r="Y21" s="93"/>
      <c r="Z21" s="93"/>
      <c r="AA21" s="6"/>
      <c r="AB21" s="20"/>
      <c r="AC21" s="20"/>
    </row>
    <row r="22" spans="1:29" s="8" customFormat="1" ht="15.95" customHeight="1">
      <c r="A22" s="5">
        <v>10</v>
      </c>
      <c r="B22" s="159" t="str">
        <f>IF(VLOOKUP(A22,listWD!$C$5:$D$20,2,FALSE)=0,"X",VLOOKUP(A22,listWD!$C$5:$D$20,2,FALSE))</f>
        <v>X</v>
      </c>
      <c r="C22" s="160"/>
      <c r="D22" s="18"/>
      <c r="E22" s="174"/>
      <c r="F22" s="163"/>
      <c r="G22" s="50">
        <v>16</v>
      </c>
      <c r="H22" s="161" t="str">
        <f>E23</f>
        <v>ИИТ</v>
      </c>
      <c r="I22" s="171"/>
      <c r="J22" s="6"/>
      <c r="K22" s="20"/>
      <c r="M22" s="5"/>
    </row>
    <row r="23" spans="1:29" s="8" customFormat="1" ht="15.95" customHeight="1">
      <c r="A23" s="5">
        <v>15</v>
      </c>
      <c r="B23" s="159" t="str">
        <f>IF(VLOOKUP(A23,listWD!$C$5:$D$20,2,FALSE)=0,"X",VLOOKUP(A23,listWD!$C$5:$D$20,2,FALSE))</f>
        <v>X</v>
      </c>
      <c r="C23" s="160"/>
      <c r="D23" s="15">
        <v>8</v>
      </c>
      <c r="E23" s="161" t="str">
        <f>B24</f>
        <v>ИИТ</v>
      </c>
      <c r="F23" s="171"/>
      <c r="G23" s="6"/>
      <c r="H23" s="174" t="s">
        <v>75</v>
      </c>
      <c r="I23" s="173"/>
      <c r="J23" s="6"/>
      <c r="K23" s="20"/>
      <c r="L23" s="20"/>
      <c r="M23" s="6"/>
    </row>
    <row r="24" spans="1:29" s="8" customFormat="1" ht="15.95" customHeight="1">
      <c r="A24" s="5">
        <v>2</v>
      </c>
      <c r="B24" s="159" t="str">
        <f>IF(VLOOKUP(A24,listWD!$C$5:$D$20,2,FALSE)=0,"X",VLOOKUP(A24,listWD!$C$5:$D$20,2,FALSE))</f>
        <v>ИИТ</v>
      </c>
      <c r="C24" s="160"/>
      <c r="D24" s="18"/>
      <c r="E24" s="162"/>
      <c r="F24" s="173"/>
      <c r="G24" s="6"/>
      <c r="H24" s="20"/>
      <c r="I24" s="20"/>
    </row>
    <row r="25" spans="1:29" s="8" customFormat="1" ht="15.95" customHeight="1">
      <c r="A25" s="5"/>
      <c r="B25" s="117"/>
      <c r="C25" s="117"/>
      <c r="D25" s="6"/>
      <c r="E25" s="93"/>
      <c r="F25" s="93"/>
      <c r="G25" s="6">
        <v>-23</v>
      </c>
      <c r="H25" s="187" t="str">
        <f>IF(K12=H10,H14,H10)</f>
        <v>МИ</v>
      </c>
      <c r="I25" s="188"/>
      <c r="J25" s="116">
        <v>31</v>
      </c>
      <c r="K25" s="161" t="str">
        <f>H25</f>
        <v>МИ</v>
      </c>
      <c r="L25" s="161"/>
      <c r="M25" s="178" t="s">
        <v>8</v>
      </c>
      <c r="N25" s="178"/>
    </row>
    <row r="26" spans="1:29" s="8" customFormat="1" ht="15.95" customHeight="1">
      <c r="A26" s="5"/>
      <c r="B26" s="117"/>
      <c r="C26" s="117"/>
      <c r="D26" s="6"/>
      <c r="E26" s="93"/>
      <c r="F26" s="93"/>
      <c r="G26" s="5">
        <v>-24</v>
      </c>
      <c r="H26" s="187" t="str">
        <f>IF(K20=H18,H22,H18)</f>
        <v>ИЭиУ</v>
      </c>
      <c r="I26" s="188"/>
      <c r="J26" s="18"/>
      <c r="K26" s="175" t="s">
        <v>116</v>
      </c>
      <c r="L26" s="176"/>
      <c r="M26" s="178"/>
      <c r="N26" s="178"/>
    </row>
    <row r="27" spans="1:29" s="8" customFormat="1" ht="15.95" customHeight="1">
      <c r="A27" s="5"/>
      <c r="B27" s="117"/>
      <c r="C27" s="117"/>
      <c r="D27" s="6"/>
      <c r="E27" s="93"/>
      <c r="F27" s="93"/>
      <c r="G27" s="6"/>
      <c r="H27" s="20"/>
      <c r="I27" s="20"/>
      <c r="J27" s="5"/>
      <c r="K27" s="94"/>
      <c r="L27" s="94"/>
      <c r="M27" s="6"/>
      <c r="N27" s="36"/>
      <c r="O27" s="36"/>
    </row>
    <row r="28" spans="1:29" s="8" customFormat="1" ht="15.95" customHeight="1">
      <c r="A28" s="5">
        <v>-13</v>
      </c>
      <c r="B28" s="185" t="str">
        <f>IF(H10=E9,E11,E9)</f>
        <v>ТИПП</v>
      </c>
      <c r="C28" s="186"/>
      <c r="D28" s="50">
        <v>21</v>
      </c>
      <c r="E28" s="179" t="str">
        <f>B29</f>
        <v>ИО</v>
      </c>
      <c r="F28" s="179"/>
      <c r="G28" s="6"/>
      <c r="H28" s="20"/>
      <c r="I28" s="20"/>
      <c r="J28" s="20"/>
      <c r="K28" s="94"/>
      <c r="L28" s="94"/>
      <c r="M28" s="6"/>
      <c r="N28" s="36"/>
      <c r="O28" s="36"/>
    </row>
    <row r="29" spans="1:29" s="8" customFormat="1" ht="15.95" customHeight="1">
      <c r="A29" s="5">
        <v>-14</v>
      </c>
      <c r="B29" s="185" t="str">
        <f>IF(H14=E13,E15,E13)</f>
        <v>ИО</v>
      </c>
      <c r="C29" s="186"/>
      <c r="D29" s="18"/>
      <c r="E29" s="162" t="s">
        <v>79</v>
      </c>
      <c r="F29" s="173"/>
      <c r="G29" s="116">
        <v>30</v>
      </c>
      <c r="H29" s="161" t="str">
        <f>E30</f>
        <v>КПИТП</v>
      </c>
      <c r="I29" s="161"/>
      <c r="J29" s="172" t="s">
        <v>7</v>
      </c>
      <c r="K29" s="172"/>
      <c r="L29" s="94"/>
      <c r="M29" s="6"/>
      <c r="N29" s="36"/>
      <c r="O29" s="36"/>
    </row>
    <row r="30" spans="1:29" s="8" customFormat="1" ht="15.95" customHeight="1">
      <c r="A30" s="5">
        <v>-15</v>
      </c>
      <c r="B30" s="185" t="str">
        <f>IF(H18=E17,E19,E17)</f>
        <v>ЮИ</v>
      </c>
      <c r="C30" s="186"/>
      <c r="D30" s="50">
        <v>22</v>
      </c>
      <c r="E30" s="171" t="str">
        <f>B31</f>
        <v>КПИТП</v>
      </c>
      <c r="F30" s="177"/>
      <c r="G30" s="14"/>
      <c r="H30" s="174" t="s">
        <v>115</v>
      </c>
      <c r="I30" s="173"/>
      <c r="J30" s="172"/>
      <c r="K30" s="172"/>
      <c r="L30" s="94"/>
      <c r="M30" s="6"/>
      <c r="N30" s="36"/>
      <c r="O30" s="36"/>
    </row>
    <row r="31" spans="1:29" s="8" customFormat="1" ht="15.95" customHeight="1">
      <c r="A31" s="5">
        <v>-16</v>
      </c>
      <c r="B31" s="185" t="str">
        <f>IF(H22=E21,E23,E21)</f>
        <v>КПИТП</v>
      </c>
      <c r="C31" s="186"/>
      <c r="D31" s="18"/>
      <c r="E31" s="174" t="s">
        <v>78</v>
      </c>
      <c r="F31" s="173"/>
      <c r="G31" s="6"/>
      <c r="H31" s="94"/>
      <c r="I31" s="94"/>
      <c r="J31" s="20"/>
      <c r="K31" s="94"/>
      <c r="L31" s="94"/>
      <c r="M31" s="6"/>
      <c r="N31" s="36"/>
      <c r="O31" s="36"/>
    </row>
    <row r="32" spans="1:29" s="8" customFormat="1" ht="15.95" customHeight="1">
      <c r="B32" s="118"/>
      <c r="C32" s="118"/>
      <c r="E32" s="37"/>
      <c r="F32" s="37"/>
      <c r="K32" s="94"/>
      <c r="L32" s="94"/>
      <c r="M32" s="6"/>
      <c r="N32" s="36"/>
      <c r="O32" s="36"/>
    </row>
    <row r="33" spans="1:32" s="8" customFormat="1" ht="15.95" customHeight="1">
      <c r="A33" s="6">
        <v>-21</v>
      </c>
      <c r="B33" s="185" t="str">
        <f>IF(E28=B28,B29,B28)</f>
        <v>ТИПП</v>
      </c>
      <c r="C33" s="186"/>
      <c r="D33" s="21">
        <v>29</v>
      </c>
      <c r="E33" s="161" t="str">
        <f>B33</f>
        <v>ТИПП</v>
      </c>
      <c r="F33" s="161"/>
      <c r="G33" s="178" t="s">
        <v>6</v>
      </c>
      <c r="H33" s="178"/>
      <c r="K33" s="94"/>
      <c r="L33" s="94"/>
      <c r="M33" s="6"/>
      <c r="N33" s="36"/>
      <c r="O33" s="36"/>
    </row>
    <row r="34" spans="1:32" s="8" customFormat="1" ht="15.95" customHeight="1">
      <c r="A34" s="6">
        <v>-22</v>
      </c>
      <c r="B34" s="185" t="str">
        <f>IF(E30=B30,B31,B30)</f>
        <v>ЮИ</v>
      </c>
      <c r="C34" s="186"/>
      <c r="D34" s="18"/>
      <c r="E34" s="162" t="s">
        <v>117</v>
      </c>
      <c r="F34" s="173"/>
      <c r="G34" s="178"/>
      <c r="H34" s="178"/>
      <c r="K34" s="94"/>
      <c r="L34" s="94"/>
      <c r="M34" s="6"/>
      <c r="N34" s="36"/>
      <c r="O34" s="36"/>
    </row>
    <row r="35" spans="1:32" s="8" customFormat="1" ht="15.95" customHeight="1">
      <c r="A35" s="5"/>
      <c r="B35" s="119"/>
      <c r="C35" s="119"/>
      <c r="D35" s="6"/>
      <c r="E35" s="93"/>
      <c r="F35" s="93"/>
      <c r="G35" s="6"/>
      <c r="H35" s="20"/>
      <c r="I35" s="20"/>
      <c r="J35" s="5"/>
      <c r="K35" s="94"/>
      <c r="L35" s="94"/>
      <c r="M35" s="6"/>
      <c r="N35" s="36"/>
      <c r="O35" s="36"/>
    </row>
    <row r="36" spans="1:32" s="8" customFormat="1" ht="15.95" customHeight="1">
      <c r="A36" s="5">
        <v>-1</v>
      </c>
      <c r="B36" s="159" t="str">
        <f>IF(E9=B9,B10,B9)</f>
        <v>X</v>
      </c>
      <c r="C36" s="160"/>
      <c r="D36" s="6">
        <v>9</v>
      </c>
      <c r="E36" s="180"/>
      <c r="F36" s="180"/>
      <c r="G36" s="5"/>
      <c r="J36" s="5"/>
      <c r="M36" s="5"/>
    </row>
    <row r="37" spans="1:32" s="8" customFormat="1" ht="15.95" customHeight="1">
      <c r="A37" s="5">
        <v>-2</v>
      </c>
      <c r="B37" s="159" t="str">
        <f>IF(E11=B11,B12,B11)</f>
        <v>X</v>
      </c>
      <c r="C37" s="160"/>
      <c r="D37" s="18"/>
      <c r="E37" s="162"/>
      <c r="F37" s="163"/>
      <c r="G37" s="50">
        <v>19</v>
      </c>
      <c r="H37" s="180"/>
      <c r="I37" s="180"/>
      <c r="J37" s="6"/>
      <c r="K37" s="94"/>
      <c r="L37" s="94"/>
      <c r="M37" s="6"/>
      <c r="N37" s="20"/>
    </row>
    <row r="38" spans="1:32" s="8" customFormat="1" ht="15.95" customHeight="1">
      <c r="A38" s="5">
        <v>-3</v>
      </c>
      <c r="B38" s="159" t="str">
        <f>IF(E13=B13,B14,B13)</f>
        <v>X</v>
      </c>
      <c r="C38" s="160"/>
      <c r="D38" s="116">
        <v>10</v>
      </c>
      <c r="E38" s="181"/>
      <c r="F38" s="182"/>
      <c r="G38" s="41"/>
      <c r="H38" s="174"/>
      <c r="I38" s="163"/>
      <c r="J38" s="6"/>
      <c r="K38" s="93"/>
      <c r="L38" s="20"/>
      <c r="M38" s="6"/>
      <c r="N38" s="20"/>
    </row>
    <row r="39" spans="1:32" s="8" customFormat="1" ht="15.95" customHeight="1">
      <c r="A39" s="5">
        <v>-4</v>
      </c>
      <c r="B39" s="159" t="str">
        <f>IF(E15=B15,B16,B15)</f>
        <v>X</v>
      </c>
      <c r="C39" s="160"/>
      <c r="D39" s="18"/>
      <c r="E39" s="162"/>
      <c r="F39" s="173"/>
      <c r="G39" s="6"/>
      <c r="H39" s="20"/>
      <c r="I39" s="35"/>
      <c r="J39" s="116">
        <v>28</v>
      </c>
      <c r="K39" s="180"/>
      <c r="L39" s="180"/>
      <c r="M39" s="172" t="s">
        <v>5</v>
      </c>
      <c r="N39" s="172"/>
      <c r="P39" s="20"/>
    </row>
    <row r="40" spans="1:32" s="8" customFormat="1" ht="15.95" customHeight="1">
      <c r="A40" s="5">
        <v>-5</v>
      </c>
      <c r="B40" s="159" t="str">
        <f>IF(E17=B17,B18,B17)</f>
        <v>X</v>
      </c>
      <c r="C40" s="160"/>
      <c r="D40" s="116">
        <v>11</v>
      </c>
      <c r="E40" s="180"/>
      <c r="F40" s="180"/>
      <c r="G40" s="6"/>
      <c r="H40" s="20"/>
      <c r="I40" s="35"/>
      <c r="J40" s="14"/>
      <c r="K40" s="162"/>
      <c r="L40" s="173"/>
      <c r="M40" s="172"/>
      <c r="N40" s="172"/>
    </row>
    <row r="41" spans="1:32" s="8" customFormat="1" ht="15.95" customHeight="1">
      <c r="A41" s="5">
        <v>-6</v>
      </c>
      <c r="B41" s="159" t="str">
        <f>IF(E19=B19,B20,B19)</f>
        <v>X</v>
      </c>
      <c r="C41" s="160"/>
      <c r="D41" s="18"/>
      <c r="E41" s="162"/>
      <c r="F41" s="173"/>
      <c r="G41" s="50">
        <v>20</v>
      </c>
      <c r="H41" s="161"/>
      <c r="I41" s="171"/>
      <c r="J41" s="6"/>
      <c r="K41" s="20"/>
      <c r="M41" s="5"/>
    </row>
    <row r="42" spans="1:32" s="8" customFormat="1" ht="15.95" customHeight="1">
      <c r="A42" s="5">
        <v>-7</v>
      </c>
      <c r="B42" s="159" t="str">
        <f>IF(E21=B21,B22,B21)</f>
        <v>X</v>
      </c>
      <c r="C42" s="160"/>
      <c r="D42" s="15">
        <v>12</v>
      </c>
      <c r="E42" s="181"/>
      <c r="F42" s="182"/>
      <c r="G42" s="6"/>
      <c r="H42" s="162"/>
      <c r="I42" s="173"/>
      <c r="J42" s="6"/>
      <c r="K42" s="20"/>
      <c r="L42" s="20"/>
      <c r="M42" s="6"/>
      <c r="N42" s="20"/>
      <c r="AB42" s="20"/>
      <c r="AC42" s="6"/>
      <c r="AD42" s="20"/>
      <c r="AE42" s="19"/>
      <c r="AF42" s="19"/>
    </row>
    <row r="43" spans="1:32" s="8" customFormat="1" ht="15.95" customHeight="1">
      <c r="A43" s="5">
        <v>-8</v>
      </c>
      <c r="B43" s="159" t="str">
        <f>IF(E23=B23,B24,B23)</f>
        <v>X</v>
      </c>
      <c r="C43" s="160"/>
      <c r="D43" s="41"/>
      <c r="E43" s="162"/>
      <c r="F43" s="173"/>
      <c r="G43" s="6"/>
      <c r="H43" s="20"/>
      <c r="I43" s="20"/>
      <c r="AC43" s="5"/>
    </row>
    <row r="44" spans="1:32" s="8" customFormat="1" ht="15.95" customHeight="1">
      <c r="B44" s="118"/>
      <c r="C44" s="118"/>
      <c r="E44" s="37"/>
      <c r="F44" s="37"/>
      <c r="AC44" s="5"/>
    </row>
    <row r="45" spans="1:32" s="8" customFormat="1" ht="15.95" customHeight="1">
      <c r="A45" s="6">
        <v>-19</v>
      </c>
      <c r="B45" s="159">
        <f>IF(H37=E36,E38,E36)</f>
        <v>0</v>
      </c>
      <c r="C45" s="160"/>
      <c r="D45" s="120">
        <v>27</v>
      </c>
      <c r="E45" s="180"/>
      <c r="F45" s="180"/>
      <c r="G45" s="178" t="s">
        <v>4</v>
      </c>
      <c r="H45" s="178"/>
      <c r="O45" s="36"/>
      <c r="AC45" s="5"/>
    </row>
    <row r="46" spans="1:32" s="8" customFormat="1" ht="15.95" customHeight="1">
      <c r="A46" s="6">
        <v>-20</v>
      </c>
      <c r="B46" s="159">
        <f>IF(H41=E40,E42,E40)</f>
        <v>0</v>
      </c>
      <c r="C46" s="160"/>
      <c r="D46" s="18"/>
      <c r="E46" s="175"/>
      <c r="F46" s="176"/>
      <c r="G46" s="178"/>
      <c r="H46" s="178"/>
      <c r="AC46" s="5"/>
    </row>
    <row r="47" spans="1:32" s="8" customFormat="1" ht="15.95" customHeight="1">
      <c r="A47" s="5"/>
      <c r="B47" s="132"/>
      <c r="C47" s="132"/>
      <c r="D47" s="6"/>
      <c r="E47" s="93"/>
      <c r="F47" s="93"/>
      <c r="G47" s="6"/>
      <c r="H47" s="94"/>
      <c r="I47" s="94"/>
      <c r="J47" s="6"/>
      <c r="K47" s="36"/>
      <c r="L47" s="36"/>
      <c r="M47" s="16"/>
      <c r="AC47" s="5"/>
    </row>
    <row r="48" spans="1:32" s="13" customFormat="1" ht="15.95" customHeight="1">
      <c r="A48" s="5">
        <v>-9</v>
      </c>
      <c r="B48" s="159" t="str">
        <f>IF(E36=B36,B37,B36)</f>
        <v>X</v>
      </c>
      <c r="C48" s="160"/>
      <c r="D48" s="21">
        <v>17</v>
      </c>
      <c r="E48" s="161"/>
      <c r="F48" s="161"/>
      <c r="G48" s="6"/>
      <c r="H48" s="94"/>
      <c r="I48" s="94"/>
      <c r="J48" s="6"/>
    </row>
    <row r="49" spans="1:15" s="13" customFormat="1" ht="15.95" customHeight="1">
      <c r="A49" s="5">
        <v>-10</v>
      </c>
      <c r="B49" s="159" t="str">
        <f>IF(E38=B38,B39,B38)</f>
        <v>X</v>
      </c>
      <c r="C49" s="160"/>
      <c r="D49" s="41"/>
      <c r="E49" s="162"/>
      <c r="F49" s="173"/>
      <c r="G49" s="50">
        <v>26</v>
      </c>
      <c r="H49" s="161"/>
      <c r="I49" s="161"/>
      <c r="J49" s="172" t="s">
        <v>3</v>
      </c>
      <c r="K49" s="172"/>
    </row>
    <row r="50" spans="1:15" s="13" customFormat="1" ht="15.95" customHeight="1">
      <c r="A50" s="5">
        <v>-11</v>
      </c>
      <c r="B50" s="159" t="str">
        <f>IF(E40=B40,B41,B40)</f>
        <v>X</v>
      </c>
      <c r="C50" s="160"/>
      <c r="D50" s="21">
        <v>18</v>
      </c>
      <c r="E50" s="161"/>
      <c r="F50" s="171"/>
      <c r="G50" s="6"/>
      <c r="H50" s="174"/>
      <c r="I50" s="173"/>
      <c r="J50" s="172"/>
      <c r="K50" s="172"/>
    </row>
    <row r="51" spans="1:15" s="13" customFormat="1" ht="15.95" customHeight="1">
      <c r="A51" s="5">
        <v>-12</v>
      </c>
      <c r="B51" s="159" t="str">
        <f>IF(E42=B42,B43,B42)</f>
        <v>X</v>
      </c>
      <c r="C51" s="160"/>
      <c r="D51" s="41"/>
      <c r="E51" s="162"/>
      <c r="F51" s="173"/>
      <c r="G51" s="6"/>
      <c r="H51" s="20"/>
      <c r="I51" s="20"/>
      <c r="J51" s="20"/>
    </row>
    <row r="52" spans="1:15" s="13" customFormat="1" ht="15.95" customHeight="1">
      <c r="A52" s="8"/>
      <c r="B52" s="131"/>
      <c r="C52" s="131"/>
      <c r="D52" s="8"/>
      <c r="E52" s="37"/>
      <c r="F52" s="37"/>
      <c r="G52" s="8"/>
      <c r="H52" s="8"/>
      <c r="I52" s="8"/>
      <c r="J52" s="8"/>
    </row>
    <row r="53" spans="1:15" s="13" customFormat="1" ht="15.95" customHeight="1">
      <c r="A53" s="6">
        <v>-17</v>
      </c>
      <c r="B53" s="159" t="str">
        <f>IF(E48=B48,B49,B48)</f>
        <v>X</v>
      </c>
      <c r="C53" s="160"/>
      <c r="D53" s="14">
        <v>25</v>
      </c>
      <c r="E53" s="161"/>
      <c r="F53" s="161"/>
      <c r="G53" s="178" t="s">
        <v>2</v>
      </c>
      <c r="H53" s="178"/>
      <c r="I53" s="8"/>
      <c r="J53" s="8"/>
    </row>
    <row r="54" spans="1:15" s="13" customFormat="1" ht="15.95" customHeight="1">
      <c r="A54" s="6">
        <v>-18</v>
      </c>
      <c r="B54" s="159" t="str">
        <f>IF(E50=B50,B51,B50)</f>
        <v>X</v>
      </c>
      <c r="C54" s="160"/>
      <c r="D54" s="41"/>
      <c r="E54" s="162"/>
      <c r="F54" s="173"/>
      <c r="G54" s="178"/>
      <c r="H54" s="178"/>
      <c r="I54" s="8"/>
      <c r="J54" s="8"/>
    </row>
    <row r="55" spans="1:15" s="13" customFormat="1" ht="15.95" customHeight="1"/>
    <row r="56" spans="1:15" s="8" customFormat="1" ht="15.95" customHeight="1">
      <c r="A56" s="11"/>
      <c r="H56" s="20"/>
      <c r="I56" s="20"/>
      <c r="J56" s="6"/>
      <c r="K56" s="179"/>
      <c r="L56" s="179"/>
      <c r="M56" s="12"/>
      <c r="N56" s="183"/>
      <c r="O56" s="183"/>
    </row>
    <row r="57" spans="1:15" s="8" customFormat="1" ht="15.95" customHeight="1">
      <c r="A57" s="11"/>
      <c r="B57" s="10"/>
      <c r="C57" s="184" t="s">
        <v>1</v>
      </c>
      <c r="D57" s="184"/>
      <c r="E57" s="184"/>
      <c r="G57" s="38"/>
      <c r="H57" s="38"/>
      <c r="I57" s="39"/>
      <c r="J57" s="95" t="str">
        <f>listWD!D22</f>
        <v>М.В. Баканов</v>
      </c>
      <c r="K57" s="9"/>
      <c r="L57" s="9"/>
      <c r="M57" s="3"/>
    </row>
    <row r="58" spans="1:15" s="8" customFormat="1" ht="15.95" customHeight="1">
      <c r="A58" s="5"/>
      <c r="C58" s="39"/>
      <c r="D58" s="39"/>
      <c r="G58" s="39"/>
      <c r="H58" s="39"/>
      <c r="I58" s="39"/>
      <c r="J58" s="39"/>
      <c r="M58" s="5"/>
    </row>
    <row r="59" spans="1:15" s="8" customFormat="1" ht="15.95" customHeight="1">
      <c r="A59" s="5"/>
      <c r="C59" s="184" t="s">
        <v>1</v>
      </c>
      <c r="D59" s="184"/>
      <c r="E59" s="184"/>
      <c r="G59" s="38"/>
      <c r="H59" s="38"/>
      <c r="I59" s="39"/>
      <c r="J59" s="95" t="str">
        <f>listWD!D24</f>
        <v>Ю.В. Арышева</v>
      </c>
      <c r="K59" s="9"/>
      <c r="M59" s="5"/>
    </row>
    <row r="60" spans="1:15" s="8" customFormat="1" ht="11.25" customHeight="1">
      <c r="A60" s="5"/>
      <c r="D60" s="5"/>
      <c r="G60" s="5"/>
      <c r="I60" s="20"/>
      <c r="J60" s="6"/>
      <c r="M60" s="5"/>
    </row>
    <row r="61" spans="1:15" s="8" customFormat="1" ht="11.25" customHeight="1">
      <c r="A61" s="5"/>
      <c r="M61" s="5"/>
    </row>
    <row r="62" spans="1:15" s="8" customFormat="1" ht="11.25" customHeight="1">
      <c r="A62" s="5"/>
      <c r="M62" s="5"/>
    </row>
    <row r="63" spans="1:15" s="8" customFormat="1" ht="11.25" customHeight="1">
      <c r="A63" s="5"/>
      <c r="M63" s="5"/>
    </row>
    <row r="64" spans="1:15" s="8" customFormat="1" ht="11.25" customHeight="1">
      <c r="A64" s="5"/>
      <c r="D64" s="5"/>
      <c r="G64" s="5"/>
      <c r="I64" s="20"/>
      <c r="J64" s="6"/>
      <c r="M64" s="5"/>
    </row>
    <row r="65" spans="1:21" s="8" customFormat="1" ht="11.25" customHeight="1">
      <c r="A65" s="5"/>
      <c r="D65" s="5"/>
      <c r="G65" s="5"/>
      <c r="I65" s="20"/>
      <c r="J65" s="6"/>
      <c r="M65" s="5"/>
    </row>
    <row r="66" spans="1:21" s="8" customFormat="1" ht="11.25" customHeight="1">
      <c r="A66" s="5"/>
      <c r="D66" s="5"/>
      <c r="G66" s="5"/>
      <c r="I66" s="20"/>
      <c r="J66" s="6"/>
      <c r="M66" s="5"/>
    </row>
    <row r="67" spans="1:21" s="8" customFormat="1" ht="11.25" customHeight="1">
      <c r="A67" s="5"/>
      <c r="D67" s="5"/>
      <c r="G67" s="5"/>
      <c r="I67" s="20"/>
      <c r="J67" s="6"/>
      <c r="M67" s="5"/>
    </row>
    <row r="68" spans="1:21" s="8" customFormat="1" ht="11.25" customHeight="1">
      <c r="A68" s="5"/>
      <c r="D68" s="5"/>
      <c r="G68" s="5"/>
      <c r="I68" s="20"/>
      <c r="J68" s="6"/>
      <c r="M68" s="5"/>
    </row>
    <row r="69" spans="1:21" s="8" customFormat="1" ht="11.25" customHeight="1">
      <c r="A69" s="5"/>
      <c r="D69" s="5"/>
      <c r="G69" s="5"/>
      <c r="I69" s="20"/>
      <c r="J69" s="6"/>
      <c r="M69" s="5"/>
      <c r="P69" s="7"/>
      <c r="Q69" s="7"/>
      <c r="R69" s="7"/>
      <c r="S69" s="7"/>
      <c r="T69" s="7"/>
      <c r="U69" s="7"/>
    </row>
    <row r="70" spans="1:21" s="8" customFormat="1" ht="11.25" customHeight="1">
      <c r="A70" s="5"/>
      <c r="D70" s="5"/>
      <c r="G70" s="5"/>
      <c r="I70" s="20"/>
      <c r="J70" s="6"/>
      <c r="M70" s="5"/>
      <c r="P70" s="7"/>
      <c r="Q70" s="7"/>
      <c r="R70" s="7"/>
      <c r="S70" s="7"/>
      <c r="T70" s="7"/>
      <c r="U70" s="7"/>
    </row>
    <row r="71" spans="1:21" s="8" customFormat="1" ht="11.25" customHeight="1">
      <c r="A71" s="5"/>
      <c r="D71" s="5"/>
      <c r="G71" s="5"/>
      <c r="I71" s="20"/>
      <c r="J71" s="6"/>
      <c r="M71" s="5"/>
      <c r="P71" s="7"/>
      <c r="Q71" s="7"/>
      <c r="R71" s="7"/>
      <c r="S71" s="7"/>
      <c r="T71" s="7"/>
      <c r="U71" s="7"/>
    </row>
    <row r="72" spans="1:21" s="8" customFormat="1" ht="11.25" customHeight="1">
      <c r="A72" s="5"/>
      <c r="D72" s="5"/>
      <c r="G72" s="5"/>
      <c r="I72" s="20"/>
      <c r="J72" s="6"/>
      <c r="M72" s="5"/>
    </row>
    <row r="73" spans="1:21" s="8" customFormat="1" ht="11.25" customHeight="1">
      <c r="A73" s="5"/>
      <c r="D73" s="5"/>
      <c r="G73" s="5"/>
      <c r="I73" s="20"/>
      <c r="J73" s="6"/>
      <c r="M73" s="5"/>
    </row>
    <row r="74" spans="1:21" s="8" customFormat="1" ht="11.25" customHeight="1">
      <c r="A74" s="5"/>
      <c r="D74" s="5"/>
      <c r="G74" s="5"/>
      <c r="I74" s="20"/>
      <c r="J74" s="6"/>
      <c r="M74" s="5"/>
    </row>
    <row r="75" spans="1:21" s="8" customFormat="1" ht="11.25" customHeight="1">
      <c r="A75" s="5"/>
      <c r="D75" s="5"/>
      <c r="G75" s="5"/>
      <c r="I75" s="20"/>
      <c r="J75" s="6"/>
      <c r="M75" s="5"/>
    </row>
    <row r="76" spans="1:21" s="8" customFormat="1" ht="11.25" customHeight="1">
      <c r="A76" s="5"/>
      <c r="D76" s="5"/>
      <c r="G76" s="5"/>
      <c r="I76" s="20"/>
      <c r="J76" s="6"/>
      <c r="M76" s="5"/>
    </row>
    <row r="77" spans="1:21" s="8" customFormat="1" ht="11.25" customHeight="1">
      <c r="A77" s="5"/>
      <c r="D77" s="5"/>
      <c r="G77" s="5"/>
      <c r="I77" s="20"/>
      <c r="J77" s="6"/>
      <c r="M77" s="5"/>
    </row>
    <row r="78" spans="1:21" s="8" customFormat="1" ht="11.25" customHeight="1">
      <c r="A78" s="5"/>
      <c r="D78" s="5"/>
      <c r="G78" s="5"/>
      <c r="I78" s="20"/>
      <c r="J78" s="6"/>
      <c r="M78" s="5"/>
    </row>
    <row r="79" spans="1:21" s="8" customFormat="1" ht="11.25" customHeight="1">
      <c r="A79" s="5"/>
      <c r="D79" s="5"/>
      <c r="G79" s="5"/>
      <c r="I79" s="20"/>
      <c r="J79" s="6"/>
      <c r="M79" s="5"/>
    </row>
    <row r="80" spans="1:21" s="8" customFormat="1" ht="11.25" customHeight="1">
      <c r="A80" s="5"/>
      <c r="D80" s="5"/>
      <c r="G80" s="5"/>
      <c r="I80" s="20"/>
      <c r="J80" s="6"/>
      <c r="M80" s="5"/>
    </row>
    <row r="81" spans="1:13" s="8" customFormat="1" ht="11.25" customHeight="1">
      <c r="A81" s="5"/>
      <c r="D81" s="5"/>
      <c r="G81" s="5"/>
      <c r="I81" s="20"/>
      <c r="J81" s="6"/>
      <c r="M81" s="5"/>
    </row>
    <row r="82" spans="1:13" s="8" customFormat="1" ht="11.25" customHeight="1">
      <c r="A82" s="5"/>
      <c r="D82" s="5"/>
      <c r="G82" s="5"/>
      <c r="I82" s="20"/>
      <c r="J82" s="6"/>
      <c r="M82" s="5"/>
    </row>
    <row r="83" spans="1:13" s="8" customFormat="1" ht="11.25" customHeight="1">
      <c r="A83" s="5"/>
      <c r="D83" s="5"/>
      <c r="G83" s="5"/>
      <c r="I83" s="20"/>
      <c r="J83" s="6"/>
      <c r="M83" s="5"/>
    </row>
    <row r="84" spans="1:13" s="8" customFormat="1" ht="11.25" customHeight="1">
      <c r="A84" s="5"/>
      <c r="D84" s="5"/>
      <c r="G84" s="5"/>
      <c r="I84" s="20"/>
      <c r="J84" s="6"/>
      <c r="M84" s="5"/>
    </row>
    <row r="85" spans="1:13" s="8" customFormat="1" ht="11.25" customHeight="1">
      <c r="A85" s="5"/>
      <c r="D85" s="5"/>
      <c r="G85" s="5"/>
      <c r="I85" s="20"/>
      <c r="J85" s="6"/>
      <c r="M85" s="5"/>
    </row>
    <row r="86" spans="1:13" s="8" customFormat="1" ht="11.25" customHeight="1">
      <c r="A86" s="5"/>
      <c r="D86" s="5"/>
      <c r="G86" s="5"/>
      <c r="I86" s="20"/>
      <c r="J86" s="6"/>
      <c r="M86" s="5"/>
    </row>
    <row r="87" spans="1:13" s="8" customFormat="1" ht="11.25" customHeight="1">
      <c r="A87" s="5"/>
      <c r="D87" s="5"/>
      <c r="G87" s="5"/>
      <c r="I87" s="20"/>
      <c r="J87" s="6"/>
      <c r="M87" s="5"/>
    </row>
    <row r="88" spans="1:13" s="8" customFormat="1" ht="11.25" customHeight="1">
      <c r="A88" s="5"/>
      <c r="D88" s="5"/>
      <c r="G88" s="5"/>
      <c r="I88" s="20"/>
      <c r="J88" s="6"/>
      <c r="M88" s="5"/>
    </row>
    <row r="89" spans="1:13" s="8" customFormat="1" ht="11.25" customHeight="1">
      <c r="A89" s="5"/>
      <c r="D89" s="5"/>
      <c r="G89" s="5"/>
      <c r="I89" s="20"/>
      <c r="J89" s="6"/>
      <c r="M89" s="5"/>
    </row>
    <row r="90" spans="1:13" s="8" customFormat="1" ht="11.25" customHeight="1">
      <c r="A90" s="5"/>
      <c r="D90" s="5"/>
      <c r="G90" s="5"/>
      <c r="I90" s="20"/>
      <c r="J90" s="6"/>
      <c r="M90" s="5"/>
    </row>
    <row r="91" spans="1:13" s="8" customFormat="1" ht="11.25" customHeight="1">
      <c r="A91" s="5"/>
      <c r="D91" s="5"/>
      <c r="G91" s="5"/>
      <c r="I91" s="20"/>
      <c r="J91" s="6"/>
      <c r="M91" s="5"/>
    </row>
    <row r="92" spans="1:13" s="8" customFormat="1" ht="11.25" customHeight="1">
      <c r="A92" s="5"/>
      <c r="D92" s="5"/>
      <c r="G92" s="5"/>
      <c r="I92" s="20"/>
      <c r="J92" s="6"/>
      <c r="M92" s="5"/>
    </row>
    <row r="93" spans="1:13" s="8" customFormat="1" ht="11.25" customHeight="1">
      <c r="A93" s="5"/>
      <c r="D93" s="5"/>
      <c r="G93" s="5"/>
      <c r="I93" s="20"/>
      <c r="J93" s="6"/>
      <c r="M93" s="5"/>
    </row>
    <row r="94" spans="1:13" s="8" customFormat="1" ht="11.25" customHeight="1">
      <c r="A94" s="5"/>
      <c r="D94" s="5"/>
      <c r="G94" s="5"/>
      <c r="I94" s="20"/>
      <c r="J94" s="6"/>
      <c r="M94" s="5"/>
    </row>
    <row r="95" spans="1:13" s="8" customFormat="1" ht="11.25" customHeight="1">
      <c r="A95" s="5"/>
      <c r="D95" s="5"/>
      <c r="G95" s="5"/>
      <c r="I95" s="20"/>
      <c r="J95" s="6"/>
      <c r="M95" s="5"/>
    </row>
    <row r="96" spans="1:13" s="8" customFormat="1" ht="11.25" customHeight="1">
      <c r="A96" s="5"/>
      <c r="D96" s="5"/>
      <c r="G96" s="5"/>
      <c r="I96" s="20"/>
      <c r="J96" s="6"/>
      <c r="M96" s="5"/>
    </row>
    <row r="97" spans="1:13" s="8" customFormat="1" ht="11.25" customHeight="1">
      <c r="A97" s="5"/>
      <c r="D97" s="5"/>
      <c r="G97" s="5"/>
      <c r="I97" s="20"/>
      <c r="J97" s="6"/>
      <c r="M97" s="5"/>
    </row>
    <row r="98" spans="1:13" s="8" customFormat="1" ht="11.25" customHeight="1">
      <c r="A98" s="5"/>
      <c r="D98" s="5"/>
      <c r="G98" s="5"/>
      <c r="I98" s="20"/>
      <c r="J98" s="6"/>
      <c r="M98" s="5"/>
    </row>
    <row r="99" spans="1:13" s="8" customFormat="1" ht="11.25" customHeight="1">
      <c r="A99" s="5"/>
      <c r="D99" s="5"/>
      <c r="G99" s="5"/>
      <c r="I99" s="20"/>
      <c r="J99" s="6"/>
      <c r="M99" s="5"/>
    </row>
    <row r="100" spans="1:13" s="8" customFormat="1" ht="11.25" customHeight="1">
      <c r="A100" s="5"/>
      <c r="D100" s="5"/>
      <c r="G100" s="5"/>
      <c r="I100" s="20"/>
      <c r="J100" s="6"/>
      <c r="M100" s="5"/>
    </row>
    <row r="101" spans="1:13" s="8" customFormat="1" ht="11.25" customHeight="1">
      <c r="A101" s="5"/>
      <c r="D101" s="5"/>
      <c r="G101" s="5"/>
      <c r="I101" s="20"/>
      <c r="J101" s="6"/>
      <c r="M101" s="5"/>
    </row>
    <row r="102" spans="1:13" s="8" customFormat="1" ht="11.25" customHeight="1">
      <c r="A102" s="5"/>
      <c r="D102" s="5"/>
      <c r="G102" s="5"/>
      <c r="I102" s="20"/>
      <c r="J102" s="6"/>
      <c r="M102" s="5"/>
    </row>
    <row r="103" spans="1:13" s="8" customFormat="1" ht="11.25" customHeight="1">
      <c r="A103" s="5"/>
      <c r="D103" s="5"/>
      <c r="G103" s="5"/>
      <c r="I103" s="20"/>
      <c r="J103" s="6"/>
      <c r="M103" s="5"/>
    </row>
    <row r="104" spans="1:13" s="8" customFormat="1" ht="11.25" customHeight="1">
      <c r="A104" s="5"/>
      <c r="D104" s="5"/>
      <c r="G104" s="5"/>
      <c r="I104" s="20"/>
      <c r="J104" s="6"/>
      <c r="M104" s="5"/>
    </row>
    <row r="105" spans="1:13" s="8" customFormat="1" ht="11.25" customHeight="1">
      <c r="A105" s="5"/>
      <c r="D105" s="5"/>
      <c r="G105" s="5"/>
      <c r="I105" s="20"/>
      <c r="J105" s="6"/>
      <c r="M105" s="5"/>
    </row>
    <row r="106" spans="1:13" s="8" customFormat="1" ht="11.25" customHeight="1">
      <c r="A106" s="5"/>
      <c r="D106" s="5"/>
      <c r="G106" s="5"/>
      <c r="I106" s="20"/>
      <c r="J106" s="6"/>
      <c r="M106" s="5"/>
    </row>
    <row r="107" spans="1:13" s="8" customFormat="1" ht="11.25" customHeight="1">
      <c r="A107" s="5"/>
      <c r="D107" s="5"/>
      <c r="G107" s="5"/>
      <c r="I107" s="20"/>
      <c r="J107" s="6"/>
      <c r="M107" s="5"/>
    </row>
    <row r="108" spans="1:13" s="8" customFormat="1" ht="11.25" customHeight="1">
      <c r="A108" s="5"/>
      <c r="D108" s="5"/>
      <c r="G108" s="5"/>
      <c r="I108" s="20"/>
      <c r="J108" s="6"/>
      <c r="M108" s="5"/>
    </row>
    <row r="109" spans="1:13" s="8" customFormat="1" ht="11.25" customHeight="1">
      <c r="A109" s="5"/>
      <c r="D109" s="5"/>
      <c r="G109" s="5"/>
      <c r="I109" s="20"/>
      <c r="J109" s="6"/>
      <c r="M109" s="5"/>
    </row>
    <row r="110" spans="1:13" s="8" customFormat="1" ht="11.25" customHeight="1">
      <c r="A110" s="5"/>
      <c r="D110" s="5"/>
      <c r="G110" s="5"/>
      <c r="I110" s="20"/>
      <c r="J110" s="6"/>
      <c r="M110" s="5"/>
    </row>
    <row r="111" spans="1:13" s="8" customFormat="1" ht="11.25" customHeight="1">
      <c r="A111" s="5"/>
      <c r="D111" s="5"/>
      <c r="G111" s="5"/>
      <c r="I111" s="20"/>
      <c r="J111" s="6"/>
      <c r="M111" s="5"/>
    </row>
    <row r="112" spans="1:13" s="8" customFormat="1" ht="11.25" customHeight="1">
      <c r="A112" s="5"/>
      <c r="D112" s="5"/>
      <c r="G112" s="5"/>
      <c r="I112" s="20"/>
      <c r="J112" s="6"/>
      <c r="M112" s="5"/>
    </row>
    <row r="113" spans="1:13" s="8" customFormat="1" ht="11.25" customHeight="1">
      <c r="A113" s="5"/>
      <c r="D113" s="5"/>
      <c r="G113" s="5"/>
      <c r="I113" s="20"/>
      <c r="J113" s="6"/>
      <c r="M113" s="5"/>
    </row>
    <row r="114" spans="1:13" s="8" customFormat="1" ht="11.25" customHeight="1">
      <c r="A114" s="5"/>
      <c r="D114" s="5"/>
      <c r="G114" s="5"/>
      <c r="I114" s="20"/>
      <c r="J114" s="6"/>
      <c r="M114" s="5"/>
    </row>
    <row r="115" spans="1:13" s="8" customFormat="1" ht="11.25" customHeight="1">
      <c r="A115" s="5"/>
      <c r="D115" s="5"/>
      <c r="G115" s="5"/>
      <c r="I115" s="20"/>
      <c r="J115" s="6"/>
      <c r="M115" s="5"/>
    </row>
    <row r="116" spans="1:13" s="8" customFormat="1" ht="11.25" customHeight="1">
      <c r="A116" s="5"/>
      <c r="D116" s="5"/>
      <c r="G116" s="5"/>
      <c r="I116" s="20"/>
      <c r="J116" s="6"/>
      <c r="M116" s="5"/>
    </row>
    <row r="117" spans="1:13" s="8" customFormat="1" ht="11.25" customHeight="1">
      <c r="A117" s="5"/>
      <c r="D117" s="5"/>
      <c r="G117" s="5"/>
      <c r="I117" s="20"/>
      <c r="J117" s="6"/>
      <c r="M117" s="5"/>
    </row>
    <row r="118" spans="1:13" s="8" customFormat="1" ht="11.25" customHeight="1">
      <c r="A118" s="5"/>
      <c r="D118" s="5"/>
      <c r="G118" s="5"/>
      <c r="I118" s="20"/>
      <c r="J118" s="6"/>
      <c r="M118" s="5"/>
    </row>
    <row r="119" spans="1:13" s="8" customFormat="1" ht="11.25" customHeight="1">
      <c r="A119" s="5"/>
      <c r="D119" s="5"/>
      <c r="G119" s="5"/>
      <c r="I119" s="20"/>
      <c r="J119" s="6"/>
      <c r="M119" s="5"/>
    </row>
    <row r="120" spans="1:13" s="8" customFormat="1" ht="11.25" customHeight="1">
      <c r="A120" s="5"/>
      <c r="D120" s="5"/>
      <c r="G120" s="5"/>
      <c r="I120" s="20"/>
      <c r="J120" s="6"/>
      <c r="M120" s="5"/>
    </row>
    <row r="121" spans="1:13" s="8" customFormat="1" ht="11.25" customHeight="1">
      <c r="A121" s="5"/>
      <c r="D121" s="5"/>
      <c r="G121" s="5"/>
      <c r="I121" s="20"/>
      <c r="J121" s="6"/>
      <c r="M121" s="5"/>
    </row>
    <row r="122" spans="1:13" s="8" customFormat="1" ht="11.25" customHeight="1">
      <c r="A122" s="5"/>
      <c r="D122" s="5"/>
      <c r="G122" s="5"/>
      <c r="I122" s="20"/>
      <c r="J122" s="6"/>
      <c r="M122" s="5"/>
    </row>
    <row r="123" spans="1:13" s="8" customFormat="1" ht="11.25" customHeight="1">
      <c r="A123" s="5"/>
      <c r="D123" s="5"/>
      <c r="G123" s="5"/>
      <c r="I123" s="20"/>
      <c r="J123" s="6"/>
      <c r="M123" s="5"/>
    </row>
    <row r="124" spans="1:13" s="8" customFormat="1" ht="11.25" customHeight="1">
      <c r="A124" s="5"/>
      <c r="D124" s="5"/>
      <c r="G124" s="5"/>
      <c r="I124" s="20"/>
      <c r="J124" s="6"/>
      <c r="M124" s="5"/>
    </row>
    <row r="125" spans="1:13" s="8" customFormat="1" ht="11.25" customHeight="1">
      <c r="A125" s="5"/>
      <c r="D125" s="5"/>
      <c r="G125" s="5"/>
      <c r="I125" s="20"/>
      <c r="J125" s="6"/>
      <c r="M125" s="5"/>
    </row>
    <row r="126" spans="1:13" s="8" customFormat="1" ht="11.25" customHeight="1">
      <c r="A126" s="5"/>
      <c r="D126" s="5"/>
      <c r="G126" s="5"/>
      <c r="I126" s="20"/>
      <c r="J126" s="6"/>
      <c r="M126" s="5"/>
    </row>
    <row r="127" spans="1:13" s="8" customFormat="1" ht="11.25" customHeight="1">
      <c r="A127" s="5"/>
      <c r="D127" s="5"/>
      <c r="G127" s="5"/>
      <c r="I127" s="20"/>
      <c r="J127" s="6"/>
      <c r="M127" s="5"/>
    </row>
    <row r="128" spans="1:13" s="8" customFormat="1" ht="11.25" customHeight="1">
      <c r="A128" s="5"/>
      <c r="D128" s="5"/>
      <c r="G128" s="5"/>
      <c r="I128" s="20"/>
      <c r="J128" s="6"/>
      <c r="M128" s="5"/>
    </row>
    <row r="129" spans="1:13" s="8" customFormat="1" ht="11.25" customHeight="1">
      <c r="A129" s="5"/>
      <c r="D129" s="5"/>
      <c r="G129" s="5"/>
      <c r="I129" s="20"/>
      <c r="J129" s="6"/>
      <c r="M129" s="5"/>
    </row>
    <row r="130" spans="1:13" s="8" customFormat="1" ht="11.25" customHeight="1">
      <c r="A130" s="5"/>
      <c r="D130" s="5"/>
      <c r="G130" s="5"/>
      <c r="I130" s="20"/>
      <c r="J130" s="6"/>
      <c r="M130" s="5"/>
    </row>
    <row r="131" spans="1:13" s="8" customFormat="1" ht="11.25" customHeight="1">
      <c r="A131" s="5"/>
      <c r="D131" s="5"/>
      <c r="G131" s="5"/>
      <c r="I131" s="20"/>
      <c r="J131" s="6"/>
      <c r="M131" s="5"/>
    </row>
    <row r="132" spans="1:13" s="8" customFormat="1" ht="11.25" customHeight="1">
      <c r="A132" s="5"/>
      <c r="D132" s="5"/>
      <c r="G132" s="5"/>
      <c r="I132" s="20"/>
      <c r="J132" s="6"/>
      <c r="M132" s="5"/>
    </row>
    <row r="133" spans="1:13" s="8" customFormat="1" ht="11.25" customHeight="1">
      <c r="A133" s="5"/>
      <c r="D133" s="5"/>
      <c r="G133" s="5"/>
      <c r="I133" s="20"/>
      <c r="J133" s="6"/>
      <c r="M133" s="5"/>
    </row>
    <row r="134" spans="1:13" s="8" customFormat="1" ht="11.25" customHeight="1">
      <c r="A134" s="5"/>
      <c r="D134" s="5"/>
      <c r="G134" s="5"/>
      <c r="I134" s="20"/>
      <c r="J134" s="6"/>
      <c r="M134" s="5"/>
    </row>
    <row r="135" spans="1:13" s="8" customFormat="1" ht="11.25" customHeight="1">
      <c r="A135" s="5"/>
      <c r="D135" s="5"/>
      <c r="G135" s="5"/>
      <c r="I135" s="20"/>
      <c r="J135" s="6"/>
      <c r="M135" s="5"/>
    </row>
    <row r="136" spans="1:13" s="8" customFormat="1" ht="11.25" customHeight="1">
      <c r="A136" s="5"/>
      <c r="D136" s="5"/>
      <c r="G136" s="5"/>
      <c r="I136" s="20"/>
      <c r="J136" s="6"/>
      <c r="M136" s="5"/>
    </row>
    <row r="137" spans="1:13" s="8" customFormat="1" ht="11.25" customHeight="1">
      <c r="A137" s="5"/>
      <c r="D137" s="5"/>
      <c r="G137" s="5"/>
      <c r="I137" s="20"/>
      <c r="J137" s="6"/>
      <c r="M137" s="5"/>
    </row>
    <row r="138" spans="1:13" s="8" customFormat="1" ht="11.25" customHeight="1">
      <c r="A138" s="5"/>
      <c r="D138" s="5"/>
      <c r="G138" s="5"/>
      <c r="I138" s="20"/>
      <c r="J138" s="6"/>
      <c r="M138" s="5"/>
    </row>
    <row r="139" spans="1:13" s="8" customFormat="1" ht="11.25" customHeight="1">
      <c r="A139" s="5"/>
      <c r="D139" s="5"/>
      <c r="G139" s="5"/>
      <c r="I139" s="20"/>
      <c r="J139" s="6"/>
      <c r="M139" s="5"/>
    </row>
    <row r="140" spans="1:13" s="8" customFormat="1" ht="11.25" customHeight="1">
      <c r="A140" s="5"/>
      <c r="D140" s="5"/>
      <c r="G140" s="5"/>
      <c r="I140" s="20"/>
      <c r="J140" s="6"/>
      <c r="M140" s="5"/>
    </row>
    <row r="141" spans="1:13" s="8" customFormat="1" ht="11.25" customHeight="1">
      <c r="A141" s="5"/>
      <c r="D141" s="5"/>
      <c r="G141" s="5"/>
      <c r="I141" s="20"/>
      <c r="J141" s="6"/>
      <c r="M141" s="5"/>
    </row>
    <row r="142" spans="1:13" s="8" customFormat="1" ht="11.25" customHeight="1">
      <c r="A142" s="5"/>
      <c r="D142" s="5"/>
      <c r="G142" s="5"/>
      <c r="I142" s="20"/>
      <c r="J142" s="6"/>
      <c r="M142" s="5"/>
    </row>
    <row r="143" spans="1:13" s="8" customFormat="1" ht="11.25" customHeight="1">
      <c r="A143" s="5"/>
      <c r="D143" s="5"/>
      <c r="G143" s="5"/>
      <c r="I143" s="20"/>
      <c r="J143" s="6"/>
      <c r="M143" s="5"/>
    </row>
    <row r="144" spans="1:13" s="8" customFormat="1" ht="11.25" customHeight="1">
      <c r="A144" s="5"/>
      <c r="D144" s="5"/>
      <c r="G144" s="5"/>
      <c r="I144" s="20"/>
      <c r="J144" s="6"/>
      <c r="M144" s="5"/>
    </row>
    <row r="145" spans="1:13" s="8" customFormat="1" ht="11.25" customHeight="1">
      <c r="A145" s="5"/>
      <c r="D145" s="5"/>
      <c r="G145" s="5"/>
      <c r="I145" s="20"/>
      <c r="J145" s="6"/>
      <c r="M145" s="5"/>
    </row>
    <row r="146" spans="1:13" s="8" customFormat="1" ht="11.25" customHeight="1">
      <c r="A146" s="5"/>
      <c r="D146" s="5"/>
      <c r="G146" s="5"/>
      <c r="I146" s="20"/>
      <c r="J146" s="6"/>
      <c r="M146" s="5"/>
    </row>
    <row r="147" spans="1:13" s="8" customFormat="1" ht="11.25" customHeight="1">
      <c r="A147" s="5"/>
      <c r="D147" s="5"/>
      <c r="G147" s="5"/>
      <c r="I147" s="20"/>
      <c r="J147" s="6"/>
      <c r="M147" s="5"/>
    </row>
    <row r="148" spans="1:13" s="8" customFormat="1" ht="11.25" customHeight="1">
      <c r="A148" s="5"/>
      <c r="D148" s="5"/>
      <c r="G148" s="5"/>
      <c r="I148" s="20"/>
      <c r="J148" s="6"/>
      <c r="M148" s="5"/>
    </row>
    <row r="149" spans="1:13" s="8" customFormat="1" ht="11.25" customHeight="1">
      <c r="A149" s="5"/>
      <c r="D149" s="5"/>
      <c r="G149" s="5"/>
      <c r="I149" s="20"/>
      <c r="J149" s="6"/>
      <c r="M149" s="5"/>
    </row>
    <row r="150" spans="1:13" s="8" customFormat="1" ht="11.25" customHeight="1">
      <c r="A150" s="5"/>
      <c r="D150" s="5"/>
      <c r="G150" s="5"/>
      <c r="I150" s="20"/>
      <c r="J150" s="6"/>
      <c r="M150" s="5"/>
    </row>
    <row r="151" spans="1:13" s="8" customFormat="1" ht="11.25" customHeight="1">
      <c r="A151" s="5"/>
      <c r="D151" s="5"/>
      <c r="G151" s="5"/>
      <c r="I151" s="20"/>
      <c r="J151" s="6"/>
      <c r="M151" s="5"/>
    </row>
    <row r="152" spans="1:13" s="8" customFormat="1" ht="11.25" customHeight="1">
      <c r="A152" s="5"/>
      <c r="D152" s="5"/>
      <c r="G152" s="5"/>
      <c r="I152" s="20"/>
      <c r="J152" s="6"/>
      <c r="M152" s="5"/>
    </row>
    <row r="153" spans="1:13" s="8" customFormat="1" ht="11.25" customHeight="1">
      <c r="A153" s="5"/>
      <c r="D153" s="5"/>
      <c r="G153" s="5"/>
      <c r="I153" s="20"/>
      <c r="J153" s="6"/>
      <c r="M153" s="5"/>
    </row>
    <row r="154" spans="1:13" s="8" customFormat="1" ht="11.25" customHeight="1">
      <c r="A154" s="5"/>
      <c r="D154" s="5"/>
      <c r="G154" s="5"/>
      <c r="I154" s="20"/>
      <c r="J154" s="6"/>
      <c r="M154" s="5"/>
    </row>
    <row r="155" spans="1:13" s="8" customFormat="1" ht="11.25" customHeight="1">
      <c r="A155" s="5"/>
      <c r="D155" s="5"/>
      <c r="G155" s="5"/>
      <c r="I155" s="20"/>
      <c r="J155" s="6"/>
      <c r="M155" s="5"/>
    </row>
    <row r="156" spans="1:13" s="8" customFormat="1" ht="11.25" customHeight="1">
      <c r="A156" s="5"/>
      <c r="D156" s="5"/>
      <c r="G156" s="5"/>
      <c r="I156" s="20"/>
      <c r="J156" s="6"/>
      <c r="M156" s="5"/>
    </row>
    <row r="157" spans="1:13" s="8" customFormat="1" ht="11.25" customHeight="1">
      <c r="A157" s="5"/>
      <c r="D157" s="5"/>
      <c r="G157" s="5"/>
      <c r="I157" s="20"/>
      <c r="J157" s="6"/>
      <c r="M157" s="5"/>
    </row>
    <row r="158" spans="1:13" s="8" customFormat="1" ht="11.25" customHeight="1">
      <c r="A158" s="5"/>
      <c r="D158" s="5"/>
      <c r="G158" s="5"/>
      <c r="I158" s="20"/>
      <c r="J158" s="6"/>
      <c r="M158" s="5"/>
    </row>
    <row r="159" spans="1:13" s="8" customFormat="1" ht="11.25" customHeight="1">
      <c r="A159" s="5"/>
      <c r="D159" s="5"/>
      <c r="G159" s="5"/>
      <c r="I159" s="20"/>
      <c r="J159" s="6"/>
      <c r="M159" s="5"/>
    </row>
    <row r="160" spans="1:13" s="8" customFormat="1" ht="11.25" customHeight="1">
      <c r="A160" s="5"/>
      <c r="D160" s="5"/>
      <c r="G160" s="5"/>
      <c r="I160" s="20"/>
      <c r="J160" s="6"/>
      <c r="M160" s="5"/>
    </row>
    <row r="161" spans="1:13" s="8" customFormat="1" ht="11.25" customHeight="1">
      <c r="A161" s="5"/>
      <c r="D161" s="5"/>
      <c r="G161" s="5"/>
      <c r="I161" s="20"/>
      <c r="J161" s="6"/>
      <c r="M161" s="5"/>
    </row>
    <row r="162" spans="1:13" s="8" customFormat="1" ht="11.25" customHeight="1">
      <c r="A162" s="5"/>
      <c r="D162" s="5"/>
      <c r="G162" s="5"/>
      <c r="I162" s="20"/>
      <c r="J162" s="6"/>
      <c r="M162" s="5"/>
    </row>
    <row r="163" spans="1:13" s="8" customFormat="1" ht="11.25" customHeight="1">
      <c r="A163" s="5"/>
      <c r="D163" s="5"/>
      <c r="G163" s="5"/>
      <c r="I163" s="20"/>
      <c r="J163" s="6"/>
      <c r="M163" s="5"/>
    </row>
    <row r="164" spans="1:13" s="8" customFormat="1" ht="11.25" customHeight="1">
      <c r="A164" s="5"/>
      <c r="D164" s="5"/>
      <c r="G164" s="5"/>
      <c r="I164" s="20"/>
      <c r="J164" s="6"/>
      <c r="M164" s="5"/>
    </row>
    <row r="165" spans="1:13" s="8" customFormat="1" ht="11.25" customHeight="1">
      <c r="A165" s="5"/>
      <c r="D165" s="5"/>
      <c r="G165" s="5"/>
      <c r="I165" s="20"/>
      <c r="J165" s="6"/>
      <c r="M165" s="5"/>
    </row>
    <row r="166" spans="1:13" s="8" customFormat="1" ht="11.25" customHeight="1">
      <c r="A166" s="5"/>
      <c r="D166" s="5"/>
      <c r="G166" s="5"/>
      <c r="I166" s="20"/>
      <c r="J166" s="6"/>
      <c r="M166" s="5"/>
    </row>
    <row r="167" spans="1:13" s="8" customFormat="1" ht="11.25" customHeight="1">
      <c r="A167" s="5"/>
      <c r="D167" s="5"/>
      <c r="G167" s="5"/>
      <c r="I167" s="20"/>
      <c r="J167" s="6"/>
      <c r="M167" s="5"/>
    </row>
    <row r="168" spans="1:13" s="8" customFormat="1" ht="11.25" customHeight="1">
      <c r="A168" s="5"/>
      <c r="D168" s="5"/>
      <c r="G168" s="5"/>
      <c r="I168" s="20"/>
      <c r="J168" s="6"/>
      <c r="M168" s="5"/>
    </row>
    <row r="169" spans="1:13" s="8" customFormat="1" ht="11.25" customHeight="1">
      <c r="A169" s="5"/>
      <c r="D169" s="5"/>
      <c r="G169" s="5"/>
      <c r="I169" s="20"/>
      <c r="J169" s="6"/>
      <c r="M169" s="5"/>
    </row>
    <row r="170" spans="1:13" s="8" customFormat="1" ht="11.25" customHeight="1">
      <c r="A170" s="5"/>
      <c r="D170" s="5"/>
      <c r="G170" s="5"/>
      <c r="I170" s="20"/>
      <c r="J170" s="6"/>
      <c r="M170" s="5"/>
    </row>
    <row r="171" spans="1:13" s="8" customFormat="1" ht="11.25" customHeight="1">
      <c r="A171" s="5"/>
      <c r="D171" s="5"/>
      <c r="G171" s="5"/>
      <c r="I171" s="20"/>
      <c r="J171" s="6"/>
      <c r="M171" s="5"/>
    </row>
    <row r="172" spans="1:13" s="8" customFormat="1" ht="11.25" customHeight="1">
      <c r="A172" s="5"/>
      <c r="D172" s="5"/>
      <c r="G172" s="5"/>
      <c r="I172" s="20"/>
      <c r="J172" s="6"/>
      <c r="M172" s="5"/>
    </row>
    <row r="173" spans="1:13" s="8" customFormat="1" ht="11.25" customHeight="1">
      <c r="A173" s="5"/>
      <c r="D173" s="5"/>
      <c r="G173" s="5"/>
      <c r="I173" s="20"/>
      <c r="J173" s="6"/>
      <c r="M173" s="5"/>
    </row>
    <row r="174" spans="1:13" s="8" customFormat="1" ht="11.25" customHeight="1">
      <c r="A174" s="5"/>
      <c r="D174" s="5"/>
      <c r="G174" s="5"/>
      <c r="I174" s="20"/>
      <c r="J174" s="6"/>
      <c r="M174" s="5"/>
    </row>
    <row r="175" spans="1:13" s="8" customFormat="1" ht="11.25" customHeight="1">
      <c r="A175" s="5"/>
      <c r="D175" s="5"/>
      <c r="G175" s="5"/>
      <c r="I175" s="20"/>
      <c r="J175" s="6"/>
      <c r="M175" s="5"/>
    </row>
    <row r="176" spans="1:13" s="8" customFormat="1" ht="11.25" customHeight="1">
      <c r="A176" s="5"/>
      <c r="D176" s="5"/>
      <c r="G176" s="5"/>
      <c r="I176" s="20"/>
      <c r="J176" s="6"/>
      <c r="M176" s="5"/>
    </row>
    <row r="177" spans="1:13" s="8" customFormat="1" ht="11.25" customHeight="1">
      <c r="A177" s="5"/>
      <c r="D177" s="5"/>
      <c r="G177" s="5"/>
      <c r="I177" s="20"/>
      <c r="J177" s="6"/>
      <c r="M177" s="5"/>
    </row>
    <row r="178" spans="1:13" s="8" customFormat="1" ht="11.25" customHeight="1">
      <c r="A178" s="5"/>
      <c r="D178" s="5"/>
      <c r="G178" s="5"/>
      <c r="I178" s="20"/>
      <c r="J178" s="6"/>
      <c r="M178" s="5"/>
    </row>
    <row r="179" spans="1:13" s="8" customFormat="1" ht="11.25" customHeight="1">
      <c r="A179" s="5"/>
      <c r="D179" s="5"/>
      <c r="G179" s="5"/>
      <c r="I179" s="20"/>
      <c r="J179" s="6"/>
      <c r="M179" s="5"/>
    </row>
    <row r="180" spans="1:13" s="8" customFormat="1" ht="11.25" customHeight="1">
      <c r="A180" s="5"/>
      <c r="D180" s="5"/>
      <c r="G180" s="5"/>
      <c r="I180" s="20"/>
      <c r="J180" s="6"/>
      <c r="M180" s="5"/>
    </row>
    <row r="181" spans="1:13" s="8" customFormat="1" ht="11.25" customHeight="1">
      <c r="A181" s="5"/>
      <c r="D181" s="5"/>
      <c r="G181" s="5"/>
      <c r="I181" s="20"/>
      <c r="J181" s="6"/>
      <c r="M181" s="5"/>
    </row>
    <row r="182" spans="1:13" s="8" customFormat="1" ht="11.25" customHeight="1">
      <c r="A182" s="5"/>
      <c r="D182" s="5"/>
      <c r="G182" s="5"/>
      <c r="I182" s="20"/>
      <c r="J182" s="6"/>
      <c r="M182" s="5"/>
    </row>
    <row r="183" spans="1:13" s="8" customFormat="1" ht="11.25" customHeight="1">
      <c r="A183" s="5"/>
      <c r="D183" s="5"/>
      <c r="G183" s="5"/>
      <c r="I183" s="20"/>
      <c r="J183" s="6"/>
      <c r="M183" s="5"/>
    </row>
    <row r="184" spans="1:13" s="8" customFormat="1" ht="11.25" customHeight="1">
      <c r="A184" s="5"/>
      <c r="D184" s="5"/>
      <c r="G184" s="5"/>
      <c r="I184" s="20"/>
      <c r="J184" s="6"/>
      <c r="M184" s="5"/>
    </row>
    <row r="185" spans="1:13" s="8" customFormat="1" ht="11.25" customHeight="1">
      <c r="A185" s="5"/>
      <c r="D185" s="5"/>
      <c r="G185" s="5"/>
      <c r="I185" s="20"/>
      <c r="J185" s="6"/>
      <c r="M185" s="5"/>
    </row>
    <row r="186" spans="1:13" s="8" customFormat="1" ht="11.25" customHeight="1">
      <c r="A186" s="5"/>
      <c r="D186" s="5"/>
      <c r="G186" s="5"/>
      <c r="I186" s="20"/>
      <c r="J186" s="6"/>
      <c r="M186" s="5"/>
    </row>
    <row r="187" spans="1:13" s="8" customFormat="1" ht="11.25" customHeight="1">
      <c r="A187" s="5"/>
      <c r="D187" s="5"/>
      <c r="G187" s="5"/>
      <c r="I187" s="20"/>
      <c r="J187" s="6"/>
      <c r="M187" s="5"/>
    </row>
    <row r="188" spans="1:13" s="8" customFormat="1" ht="11.25" customHeight="1">
      <c r="A188" s="5"/>
      <c r="D188" s="5"/>
      <c r="G188" s="5"/>
      <c r="I188" s="20"/>
      <c r="J188" s="6"/>
      <c r="M188" s="5"/>
    </row>
    <row r="189" spans="1:13" s="8" customFormat="1" ht="11.25" customHeight="1">
      <c r="A189" s="5"/>
      <c r="D189" s="5"/>
      <c r="G189" s="5"/>
      <c r="I189" s="20"/>
      <c r="J189" s="6"/>
      <c r="M189" s="5"/>
    </row>
    <row r="190" spans="1:13" s="8" customFormat="1" ht="11.25" customHeight="1">
      <c r="A190" s="5"/>
      <c r="D190" s="5"/>
      <c r="G190" s="5"/>
      <c r="I190" s="20"/>
      <c r="J190" s="6"/>
      <c r="M190" s="5"/>
    </row>
    <row r="191" spans="1:13" s="8" customFormat="1" ht="11.25" customHeight="1">
      <c r="A191" s="5"/>
      <c r="D191" s="5"/>
      <c r="G191" s="5"/>
      <c r="I191" s="20"/>
      <c r="J191" s="6"/>
      <c r="M191" s="5"/>
    </row>
    <row r="192" spans="1:13" s="8" customFormat="1" ht="11.25" customHeight="1">
      <c r="A192" s="5"/>
      <c r="D192" s="5"/>
      <c r="G192" s="5"/>
      <c r="I192" s="20"/>
      <c r="J192" s="6"/>
      <c r="M192" s="5"/>
    </row>
    <row r="193" spans="1:13" s="8" customFormat="1" ht="11.25" customHeight="1">
      <c r="A193" s="5"/>
      <c r="D193" s="5"/>
      <c r="G193" s="5"/>
      <c r="I193" s="20"/>
      <c r="J193" s="6"/>
      <c r="M193" s="5"/>
    </row>
    <row r="194" spans="1:13" s="8" customFormat="1" ht="11.25" customHeight="1">
      <c r="A194" s="5"/>
      <c r="D194" s="5"/>
      <c r="G194" s="5"/>
      <c r="I194" s="20"/>
      <c r="J194" s="6"/>
      <c r="M194" s="5"/>
    </row>
    <row r="195" spans="1:13" s="8" customFormat="1" ht="11.25" customHeight="1">
      <c r="A195" s="5"/>
      <c r="D195" s="5"/>
      <c r="G195" s="5"/>
      <c r="I195" s="20"/>
      <c r="J195" s="6"/>
      <c r="M195" s="5"/>
    </row>
    <row r="196" spans="1:13" s="8" customFormat="1" ht="11.25" customHeight="1">
      <c r="A196" s="5"/>
      <c r="D196" s="5"/>
      <c r="G196" s="5"/>
      <c r="I196" s="20"/>
      <c r="J196" s="6"/>
      <c r="M196" s="5"/>
    </row>
    <row r="197" spans="1:13" s="8" customFormat="1" ht="11.25" customHeight="1">
      <c r="A197" s="5"/>
      <c r="D197" s="5"/>
      <c r="G197" s="5"/>
      <c r="I197" s="20"/>
      <c r="J197" s="6"/>
      <c r="M197" s="5"/>
    </row>
    <row r="198" spans="1:13" s="8" customFormat="1" ht="11.25" customHeight="1">
      <c r="A198" s="5"/>
      <c r="D198" s="5"/>
      <c r="G198" s="5"/>
      <c r="I198" s="20"/>
      <c r="J198" s="6"/>
      <c r="M198" s="5"/>
    </row>
    <row r="199" spans="1:13" s="8" customFormat="1" ht="11.25" customHeight="1">
      <c r="A199" s="5"/>
      <c r="D199" s="5"/>
      <c r="G199" s="5"/>
      <c r="I199" s="20"/>
      <c r="J199" s="6"/>
      <c r="M199" s="5"/>
    </row>
    <row r="200" spans="1:13" s="8" customFormat="1" ht="11.25" customHeight="1">
      <c r="A200" s="5"/>
      <c r="D200" s="5"/>
      <c r="G200" s="5"/>
      <c r="I200" s="20"/>
      <c r="J200" s="6"/>
      <c r="M200" s="5"/>
    </row>
    <row r="201" spans="1:13" s="8" customFormat="1" ht="11.25" customHeight="1">
      <c r="A201" s="5"/>
      <c r="D201" s="5"/>
      <c r="G201" s="5"/>
      <c r="I201" s="20"/>
      <c r="J201" s="6"/>
      <c r="M201" s="5"/>
    </row>
    <row r="202" spans="1:13" s="8" customFormat="1" ht="11.25" customHeight="1">
      <c r="A202" s="5"/>
      <c r="D202" s="5"/>
      <c r="G202" s="5"/>
      <c r="I202" s="20"/>
      <c r="J202" s="6"/>
      <c r="M202" s="5"/>
    </row>
    <row r="203" spans="1:13" s="8" customFormat="1" ht="11.25" customHeight="1">
      <c r="A203" s="5"/>
      <c r="D203" s="5"/>
      <c r="G203" s="5"/>
      <c r="I203" s="20"/>
      <c r="J203" s="6"/>
      <c r="M203" s="5"/>
    </row>
    <row r="204" spans="1:13" s="8" customFormat="1" ht="11.25" customHeight="1">
      <c r="A204" s="5"/>
      <c r="D204" s="5"/>
      <c r="G204" s="5"/>
      <c r="I204" s="20"/>
      <c r="J204" s="6"/>
      <c r="M204" s="5"/>
    </row>
    <row r="205" spans="1:13" s="8" customFormat="1" ht="11.25" customHeight="1">
      <c r="A205" s="5"/>
      <c r="D205" s="5"/>
      <c r="G205" s="5"/>
      <c r="I205" s="20"/>
      <c r="J205" s="6"/>
      <c r="M205" s="5"/>
    </row>
    <row r="206" spans="1:13" s="8" customFormat="1" ht="11.25" customHeight="1">
      <c r="A206" s="5"/>
      <c r="D206" s="5"/>
      <c r="G206" s="5"/>
      <c r="I206" s="20"/>
      <c r="J206" s="6"/>
      <c r="M206" s="5"/>
    </row>
    <row r="207" spans="1:13" s="8" customFormat="1" ht="11.25" customHeight="1">
      <c r="A207" s="5"/>
      <c r="D207" s="5"/>
      <c r="G207" s="5"/>
      <c r="I207" s="20"/>
      <c r="J207" s="6"/>
      <c r="M207" s="5"/>
    </row>
    <row r="208" spans="1:13" s="8" customFormat="1" ht="11.25" customHeight="1">
      <c r="A208" s="5"/>
      <c r="D208" s="5"/>
      <c r="G208" s="5"/>
      <c r="I208" s="20"/>
      <c r="J208" s="6"/>
      <c r="M208" s="5"/>
    </row>
    <row r="209" spans="1:13" s="8" customFormat="1" ht="11.25" customHeight="1">
      <c r="A209" s="5"/>
      <c r="D209" s="5"/>
      <c r="G209" s="5"/>
      <c r="I209" s="20"/>
      <c r="J209" s="6"/>
      <c r="M209" s="5"/>
    </row>
    <row r="210" spans="1:13" s="8" customFormat="1" ht="11.25" customHeight="1">
      <c r="A210" s="5"/>
      <c r="D210" s="5"/>
      <c r="G210" s="5"/>
      <c r="I210" s="20"/>
      <c r="J210" s="6"/>
      <c r="M210" s="5"/>
    </row>
    <row r="211" spans="1:13" s="8" customFormat="1" ht="11.25" customHeight="1">
      <c r="A211" s="5"/>
      <c r="D211" s="5"/>
      <c r="G211" s="5"/>
      <c r="I211" s="20"/>
      <c r="J211" s="6"/>
      <c r="M211" s="5"/>
    </row>
    <row r="212" spans="1:13" s="8" customFormat="1" ht="11.25" customHeight="1">
      <c r="A212" s="5"/>
      <c r="D212" s="5"/>
      <c r="G212" s="5"/>
      <c r="I212" s="20"/>
      <c r="J212" s="6"/>
      <c r="M212" s="5"/>
    </row>
    <row r="213" spans="1:13" s="8" customFormat="1" ht="11.25" customHeight="1">
      <c r="A213" s="5"/>
      <c r="D213" s="5"/>
      <c r="G213" s="5"/>
      <c r="I213" s="20"/>
      <c r="J213" s="6"/>
      <c r="M213" s="5"/>
    </row>
    <row r="214" spans="1:13" s="8" customFormat="1" ht="11.25" customHeight="1">
      <c r="A214" s="5"/>
      <c r="D214" s="5"/>
      <c r="G214" s="5"/>
      <c r="I214" s="20"/>
      <c r="J214" s="6"/>
      <c r="M214" s="5"/>
    </row>
    <row r="215" spans="1:13" s="8" customFormat="1" ht="11.25" customHeight="1">
      <c r="A215" s="5"/>
      <c r="D215" s="5"/>
      <c r="G215" s="5"/>
      <c r="I215" s="20"/>
      <c r="J215" s="6"/>
      <c r="M215" s="5"/>
    </row>
    <row r="216" spans="1:13" s="8" customFormat="1" ht="11.25" customHeight="1">
      <c r="A216" s="5"/>
      <c r="D216" s="5"/>
      <c r="G216" s="5"/>
      <c r="I216" s="20"/>
      <c r="J216" s="6"/>
      <c r="M216" s="5"/>
    </row>
    <row r="217" spans="1:13" s="8" customFormat="1" ht="11.25" customHeight="1">
      <c r="A217" s="5"/>
      <c r="D217" s="5"/>
      <c r="G217" s="5"/>
      <c r="I217" s="20"/>
      <c r="J217" s="6"/>
      <c r="M217" s="5"/>
    </row>
    <row r="218" spans="1:13" s="8" customFormat="1" ht="11.25" customHeight="1">
      <c r="A218" s="5"/>
      <c r="D218" s="5"/>
      <c r="G218" s="5"/>
      <c r="I218" s="20"/>
      <c r="J218" s="6"/>
      <c r="M218" s="5"/>
    </row>
    <row r="219" spans="1:13" s="8" customFormat="1" ht="11.25" customHeight="1">
      <c r="A219" s="5"/>
      <c r="D219" s="5"/>
      <c r="G219" s="5"/>
      <c r="I219" s="20"/>
      <c r="J219" s="6"/>
      <c r="M219" s="5"/>
    </row>
    <row r="220" spans="1:13" s="8" customFormat="1" ht="11.25" customHeight="1">
      <c r="A220" s="5"/>
      <c r="D220" s="5"/>
      <c r="G220" s="5"/>
      <c r="I220" s="20"/>
      <c r="J220" s="6"/>
      <c r="M220" s="5"/>
    </row>
    <row r="221" spans="1:13" s="8" customFormat="1" ht="11.25" customHeight="1">
      <c r="A221" s="5"/>
      <c r="D221" s="5"/>
      <c r="G221" s="5"/>
      <c r="I221" s="20"/>
      <c r="J221" s="6"/>
      <c r="M221" s="5"/>
    </row>
    <row r="222" spans="1:13" s="8" customFormat="1" ht="11.25" customHeight="1">
      <c r="A222" s="5"/>
      <c r="D222" s="5"/>
      <c r="G222" s="5"/>
      <c r="I222" s="20"/>
      <c r="J222" s="6"/>
      <c r="M222" s="5"/>
    </row>
    <row r="223" spans="1:13" s="8" customFormat="1" ht="11.25" customHeight="1">
      <c r="A223" s="5"/>
      <c r="D223" s="5"/>
      <c r="G223" s="5"/>
      <c r="I223" s="20"/>
      <c r="J223" s="6"/>
      <c r="M223" s="5"/>
    </row>
    <row r="224" spans="1:13" s="8" customFormat="1" ht="11.25" customHeight="1">
      <c r="A224" s="5"/>
      <c r="D224" s="5"/>
      <c r="G224" s="5"/>
      <c r="I224" s="20"/>
      <c r="J224" s="6"/>
      <c r="M224" s="5"/>
    </row>
    <row r="225" spans="1:13" s="8" customFormat="1" ht="11.25" customHeight="1">
      <c r="A225" s="5"/>
      <c r="D225" s="5"/>
      <c r="G225" s="5"/>
      <c r="I225" s="20"/>
      <c r="J225" s="6"/>
      <c r="M225" s="5"/>
    </row>
    <row r="226" spans="1:13" s="8" customFormat="1" ht="11.25" customHeight="1">
      <c r="A226" s="5"/>
      <c r="D226" s="5"/>
      <c r="G226" s="5"/>
      <c r="I226" s="20"/>
      <c r="J226" s="6"/>
      <c r="M226" s="5"/>
    </row>
    <row r="227" spans="1:13" s="8" customFormat="1" ht="11.25" customHeight="1">
      <c r="A227" s="5"/>
      <c r="D227" s="5"/>
      <c r="G227" s="5"/>
      <c r="I227" s="20"/>
      <c r="J227" s="6"/>
      <c r="M227" s="5"/>
    </row>
    <row r="228" spans="1:13" s="8" customFormat="1" ht="11.25" customHeight="1">
      <c r="A228" s="5"/>
      <c r="D228" s="5"/>
      <c r="G228" s="5"/>
      <c r="I228" s="20"/>
      <c r="J228" s="6"/>
      <c r="M228" s="5"/>
    </row>
    <row r="229" spans="1:13" s="8" customFormat="1" ht="11.25" customHeight="1">
      <c r="A229" s="5"/>
      <c r="D229" s="5"/>
      <c r="G229" s="5"/>
      <c r="I229" s="20"/>
      <c r="J229" s="6"/>
      <c r="M229" s="5"/>
    </row>
    <row r="230" spans="1:13" s="8" customFormat="1" ht="11.25" customHeight="1">
      <c r="A230" s="5"/>
      <c r="D230" s="5"/>
      <c r="G230" s="5"/>
      <c r="I230" s="20"/>
      <c r="J230" s="6"/>
      <c r="M230" s="5"/>
    </row>
    <row r="231" spans="1:13" s="8" customFormat="1" ht="11.25" customHeight="1">
      <c r="A231" s="5"/>
      <c r="D231" s="5"/>
      <c r="G231" s="5"/>
      <c r="I231" s="20"/>
      <c r="J231" s="6"/>
      <c r="M231" s="5"/>
    </row>
    <row r="232" spans="1:13" s="8" customFormat="1" ht="11.25" customHeight="1">
      <c r="A232" s="5"/>
      <c r="D232" s="5"/>
      <c r="G232" s="5"/>
      <c r="I232" s="20"/>
      <c r="J232" s="6"/>
      <c r="M232" s="5"/>
    </row>
    <row r="233" spans="1:13" s="8" customFormat="1" ht="11.25" customHeight="1">
      <c r="A233" s="5"/>
      <c r="D233" s="5"/>
      <c r="G233" s="5"/>
      <c r="I233" s="20"/>
      <c r="J233" s="6"/>
      <c r="M233" s="5"/>
    </row>
    <row r="234" spans="1:13" s="8" customFormat="1" ht="11.25" customHeight="1">
      <c r="A234" s="5"/>
      <c r="D234" s="5"/>
      <c r="G234" s="5"/>
      <c r="I234" s="20"/>
      <c r="J234" s="6"/>
      <c r="M234" s="5"/>
    </row>
    <row r="235" spans="1:13" s="8" customFormat="1" ht="11.25" customHeight="1">
      <c r="A235" s="5"/>
      <c r="D235" s="5"/>
      <c r="G235" s="5"/>
      <c r="I235" s="20"/>
      <c r="J235" s="6"/>
      <c r="M235" s="5"/>
    </row>
    <row r="236" spans="1:13" s="8" customFormat="1" ht="11.25" customHeight="1">
      <c r="A236" s="5"/>
      <c r="D236" s="5"/>
      <c r="G236" s="5"/>
      <c r="I236" s="20"/>
      <c r="J236" s="6"/>
      <c r="M236" s="5"/>
    </row>
    <row r="237" spans="1:13" s="8" customFormat="1" ht="11.25" customHeight="1">
      <c r="A237" s="5"/>
      <c r="D237" s="5"/>
      <c r="G237" s="5"/>
      <c r="I237" s="20"/>
      <c r="J237" s="6"/>
      <c r="M237" s="5"/>
    </row>
    <row r="238" spans="1:13" s="8" customFormat="1" ht="11.25" customHeight="1">
      <c r="A238" s="5"/>
      <c r="D238" s="5"/>
      <c r="G238" s="5"/>
      <c r="I238" s="20"/>
      <c r="J238" s="6"/>
      <c r="M238" s="5"/>
    </row>
    <row r="239" spans="1:13" s="8" customFormat="1" ht="11.25" customHeight="1">
      <c r="A239" s="5"/>
      <c r="D239" s="5"/>
      <c r="G239" s="5"/>
      <c r="I239" s="20"/>
      <c r="J239" s="6"/>
      <c r="M239" s="5"/>
    </row>
    <row r="240" spans="1:13" s="8" customFormat="1" ht="11.25" customHeight="1">
      <c r="A240" s="5"/>
      <c r="D240" s="5"/>
      <c r="G240" s="5"/>
      <c r="I240" s="20"/>
      <c r="J240" s="6"/>
      <c r="M240" s="5"/>
    </row>
    <row r="241" spans="1:13" s="8" customFormat="1" ht="11.25" customHeight="1">
      <c r="A241" s="5"/>
      <c r="D241" s="5"/>
      <c r="G241" s="5"/>
      <c r="I241" s="20"/>
      <c r="J241" s="6"/>
      <c r="M241" s="5"/>
    </row>
    <row r="242" spans="1:13" s="8" customFormat="1" ht="11.25" customHeight="1">
      <c r="A242" s="5"/>
      <c r="D242" s="5"/>
      <c r="G242" s="5"/>
      <c r="I242" s="20"/>
      <c r="J242" s="6"/>
      <c r="M242" s="5"/>
    </row>
    <row r="243" spans="1:13" s="8" customFormat="1" ht="11.25" customHeight="1">
      <c r="A243" s="5"/>
      <c r="D243" s="5"/>
      <c r="G243" s="5"/>
      <c r="I243" s="20"/>
      <c r="J243" s="6"/>
      <c r="M243" s="5"/>
    </row>
    <row r="244" spans="1:13" s="8" customFormat="1" ht="11.25" customHeight="1">
      <c r="A244" s="5"/>
      <c r="D244" s="5"/>
      <c r="G244" s="5"/>
      <c r="I244" s="20"/>
      <c r="J244" s="6"/>
      <c r="M244" s="5"/>
    </row>
    <row r="245" spans="1:13" s="8" customFormat="1" ht="11.25" customHeight="1">
      <c r="A245" s="5"/>
      <c r="D245" s="5"/>
      <c r="G245" s="5"/>
      <c r="I245" s="20"/>
      <c r="J245" s="6"/>
      <c r="M245" s="5"/>
    </row>
    <row r="246" spans="1:13" s="8" customFormat="1" ht="11.25" customHeight="1">
      <c r="A246" s="5"/>
      <c r="D246" s="5"/>
      <c r="G246" s="5"/>
      <c r="I246" s="20"/>
      <c r="J246" s="6"/>
      <c r="M246" s="5"/>
    </row>
    <row r="247" spans="1:13" s="8" customFormat="1" ht="11.25" customHeight="1">
      <c r="A247" s="5"/>
      <c r="D247" s="5"/>
      <c r="G247" s="5"/>
      <c r="I247" s="20"/>
      <c r="J247" s="6"/>
      <c r="M247" s="5"/>
    </row>
    <row r="248" spans="1:13" s="8" customFormat="1" ht="11.25" customHeight="1">
      <c r="A248" s="5"/>
      <c r="D248" s="5"/>
      <c r="G248" s="5"/>
      <c r="I248" s="20"/>
      <c r="J248" s="6"/>
      <c r="M248" s="5"/>
    </row>
    <row r="249" spans="1:13" s="8" customFormat="1" ht="11.25" customHeight="1">
      <c r="A249" s="5"/>
      <c r="D249" s="5"/>
      <c r="G249" s="5"/>
      <c r="I249" s="20"/>
      <c r="J249" s="6"/>
      <c r="M249" s="5"/>
    </row>
    <row r="250" spans="1:13" s="8" customFormat="1" ht="11.25" customHeight="1">
      <c r="A250" s="5"/>
      <c r="D250" s="5"/>
      <c r="G250" s="5"/>
      <c r="I250" s="20"/>
      <c r="J250" s="6"/>
      <c r="M250" s="5"/>
    </row>
    <row r="251" spans="1:13" s="8" customFormat="1" ht="11.25" customHeight="1">
      <c r="A251" s="5"/>
      <c r="D251" s="5"/>
      <c r="G251" s="5"/>
      <c r="I251" s="20"/>
      <c r="J251" s="6"/>
      <c r="M251" s="5"/>
    </row>
    <row r="252" spans="1:13" s="8" customFormat="1" ht="11.25" customHeight="1">
      <c r="A252" s="5"/>
      <c r="D252" s="5"/>
      <c r="G252" s="5"/>
      <c r="I252" s="20"/>
      <c r="J252" s="6"/>
      <c r="M252" s="5"/>
    </row>
    <row r="253" spans="1:13" s="8" customFormat="1" ht="11.25" customHeight="1">
      <c r="A253" s="5"/>
      <c r="D253" s="5"/>
      <c r="G253" s="5"/>
      <c r="I253" s="20"/>
      <c r="J253" s="6"/>
      <c r="M253" s="5"/>
    </row>
    <row r="254" spans="1:13" s="8" customFormat="1" ht="11.25" customHeight="1">
      <c r="A254" s="5"/>
      <c r="D254" s="5"/>
      <c r="G254" s="5"/>
      <c r="I254" s="20"/>
      <c r="J254" s="6"/>
      <c r="M254" s="5"/>
    </row>
    <row r="255" spans="1:13" s="8" customFormat="1" ht="11.25" customHeight="1">
      <c r="A255" s="5"/>
      <c r="D255" s="5"/>
      <c r="G255" s="5"/>
      <c r="I255" s="20"/>
      <c r="J255" s="6"/>
      <c r="M255" s="5"/>
    </row>
    <row r="256" spans="1:13" s="8" customFormat="1" ht="11.25" customHeight="1">
      <c r="A256" s="5"/>
      <c r="D256" s="5"/>
      <c r="G256" s="5"/>
      <c r="I256" s="20"/>
      <c r="J256" s="6"/>
      <c r="M256" s="5"/>
    </row>
    <row r="257" spans="1:13" s="8" customFormat="1" ht="11.25" customHeight="1">
      <c r="A257" s="5"/>
      <c r="D257" s="5"/>
      <c r="G257" s="5"/>
      <c r="I257" s="20"/>
      <c r="J257" s="6"/>
      <c r="M257" s="5"/>
    </row>
    <row r="258" spans="1:13" s="8" customFormat="1" ht="11.25" customHeight="1">
      <c r="A258" s="5"/>
      <c r="D258" s="5"/>
      <c r="G258" s="5"/>
      <c r="I258" s="20"/>
      <c r="J258" s="6"/>
      <c r="M258" s="5"/>
    </row>
    <row r="259" spans="1:13" s="8" customFormat="1" ht="11.25" customHeight="1">
      <c r="A259" s="5"/>
      <c r="D259" s="5"/>
      <c r="G259" s="5"/>
      <c r="I259" s="20"/>
      <c r="J259" s="6"/>
      <c r="M259" s="5"/>
    </row>
    <row r="260" spans="1:13" s="8" customFormat="1" ht="11.25" customHeight="1">
      <c r="A260" s="5"/>
      <c r="D260" s="5"/>
      <c r="G260" s="5"/>
      <c r="I260" s="20"/>
      <c r="J260" s="6"/>
      <c r="M260" s="5"/>
    </row>
    <row r="261" spans="1:13" s="8" customFormat="1" ht="11.25" customHeight="1">
      <c r="A261" s="5"/>
      <c r="D261" s="5"/>
      <c r="G261" s="5"/>
      <c r="I261" s="20"/>
      <c r="J261" s="6"/>
      <c r="M261" s="5"/>
    </row>
    <row r="262" spans="1:13" s="8" customFormat="1" ht="11.25" customHeight="1">
      <c r="A262" s="5"/>
      <c r="D262" s="5"/>
      <c r="G262" s="5"/>
      <c r="I262" s="20"/>
      <c r="J262" s="6"/>
      <c r="M262" s="5"/>
    </row>
    <row r="263" spans="1:13" s="8" customFormat="1" ht="11.25" customHeight="1">
      <c r="A263" s="5"/>
      <c r="D263" s="5"/>
      <c r="G263" s="5"/>
      <c r="I263" s="20"/>
      <c r="J263" s="6"/>
      <c r="M263" s="5"/>
    </row>
    <row r="264" spans="1:13" s="8" customFormat="1" ht="11.25" customHeight="1">
      <c r="A264" s="5"/>
      <c r="D264" s="5"/>
      <c r="G264" s="5"/>
      <c r="I264" s="20"/>
      <c r="J264" s="6"/>
      <c r="M264" s="5"/>
    </row>
    <row r="265" spans="1:13" s="8" customFormat="1" ht="11.25" customHeight="1">
      <c r="A265" s="5"/>
      <c r="D265" s="5"/>
      <c r="G265" s="5"/>
      <c r="I265" s="20"/>
      <c r="J265" s="6"/>
      <c r="M265" s="5"/>
    </row>
    <row r="266" spans="1:13" s="8" customFormat="1" ht="11.25" customHeight="1">
      <c r="A266" s="5"/>
      <c r="D266" s="5"/>
      <c r="G266" s="5"/>
      <c r="I266" s="20"/>
      <c r="J266" s="6"/>
      <c r="M266" s="5"/>
    </row>
    <row r="267" spans="1:13" s="8" customFormat="1" ht="11.25" customHeight="1">
      <c r="A267" s="5"/>
      <c r="D267" s="5"/>
      <c r="G267" s="5"/>
      <c r="I267" s="20"/>
      <c r="J267" s="6"/>
      <c r="M267" s="5"/>
    </row>
    <row r="268" spans="1:13" s="8" customFormat="1" ht="11.25" customHeight="1">
      <c r="A268" s="5"/>
      <c r="D268" s="5"/>
      <c r="G268" s="5"/>
      <c r="I268" s="20"/>
      <c r="J268" s="6"/>
      <c r="M268" s="5"/>
    </row>
    <row r="269" spans="1:13" s="8" customFormat="1" ht="11.25" customHeight="1">
      <c r="A269" s="5"/>
      <c r="D269" s="5"/>
      <c r="G269" s="5"/>
      <c r="I269" s="20"/>
      <c r="J269" s="6"/>
      <c r="M269" s="5"/>
    </row>
    <row r="270" spans="1:13" s="8" customFormat="1" ht="11.25" customHeight="1">
      <c r="A270" s="5"/>
      <c r="D270" s="5"/>
      <c r="G270" s="5"/>
      <c r="I270" s="20"/>
      <c r="J270" s="6"/>
      <c r="M270" s="5"/>
    </row>
    <row r="271" spans="1:13" s="8" customFormat="1" ht="11.25" customHeight="1">
      <c r="A271" s="5"/>
      <c r="D271" s="5"/>
      <c r="G271" s="5"/>
      <c r="I271" s="20"/>
      <c r="J271" s="6"/>
      <c r="M271" s="5"/>
    </row>
    <row r="272" spans="1:13" s="8" customFormat="1" ht="11.25" customHeight="1">
      <c r="A272" s="5"/>
      <c r="D272" s="5"/>
      <c r="G272" s="5"/>
      <c r="I272" s="20"/>
      <c r="J272" s="6"/>
      <c r="M272" s="5"/>
    </row>
    <row r="273" spans="1:21" s="8" customFormat="1" ht="11.25" customHeight="1">
      <c r="A273" s="5"/>
      <c r="D273" s="5"/>
      <c r="G273" s="5"/>
      <c r="I273" s="20"/>
      <c r="J273" s="6"/>
      <c r="M273" s="5"/>
    </row>
    <row r="274" spans="1:21" s="8" customFormat="1" ht="11.25" customHeight="1">
      <c r="A274" s="5"/>
      <c r="D274" s="5"/>
      <c r="G274" s="5"/>
      <c r="I274" s="20"/>
      <c r="J274" s="6"/>
      <c r="M274" s="5"/>
    </row>
    <row r="275" spans="1:21" s="8" customFormat="1" ht="11.25" customHeight="1">
      <c r="A275" s="5"/>
      <c r="D275" s="5"/>
      <c r="G275" s="5"/>
      <c r="I275" s="20"/>
      <c r="J275" s="6"/>
      <c r="M275" s="5"/>
    </row>
    <row r="276" spans="1:21" s="8" customFormat="1" ht="11.25" customHeight="1">
      <c r="A276" s="5"/>
      <c r="D276" s="5"/>
      <c r="G276" s="5"/>
      <c r="I276" s="20"/>
      <c r="J276" s="6"/>
      <c r="M276" s="5"/>
    </row>
    <row r="277" spans="1:21" s="8" customFormat="1" ht="11.25" customHeight="1">
      <c r="A277" s="5"/>
      <c r="D277" s="5"/>
      <c r="G277" s="5"/>
      <c r="I277" s="20"/>
      <c r="J277" s="6"/>
      <c r="M277" s="5"/>
    </row>
    <row r="278" spans="1:21" s="8" customFormat="1" ht="11.25" customHeight="1">
      <c r="A278" s="5"/>
      <c r="D278" s="5"/>
      <c r="G278" s="5"/>
      <c r="I278" s="20"/>
      <c r="J278" s="6"/>
      <c r="M278" s="5"/>
    </row>
    <row r="279" spans="1:21" s="8" customFormat="1" ht="11.25" customHeight="1">
      <c r="A279" s="5"/>
      <c r="D279" s="5"/>
      <c r="G279" s="5"/>
      <c r="I279" s="20"/>
      <c r="J279" s="6"/>
      <c r="M279" s="5"/>
    </row>
    <row r="280" spans="1:21" s="8" customFormat="1" ht="11.25" customHeight="1">
      <c r="A280" s="5"/>
      <c r="D280" s="5"/>
      <c r="G280" s="5"/>
      <c r="I280" s="20"/>
      <c r="J280" s="6"/>
      <c r="M280" s="5"/>
    </row>
    <row r="281" spans="1:21" s="8" customFormat="1" ht="11.25" customHeight="1">
      <c r="A281" s="5"/>
      <c r="D281" s="5"/>
      <c r="G281" s="5"/>
      <c r="I281" s="20"/>
      <c r="J281" s="6"/>
      <c r="M281" s="5"/>
    </row>
    <row r="282" spans="1:21" s="8" customFormat="1" ht="11.25" customHeight="1">
      <c r="A282" s="5"/>
      <c r="D282" s="5"/>
      <c r="G282" s="5"/>
      <c r="I282" s="20"/>
      <c r="J282" s="6"/>
      <c r="M282" s="5"/>
    </row>
    <row r="283" spans="1:21" s="8" customFormat="1" ht="11.25" customHeight="1">
      <c r="A283" s="5"/>
      <c r="D283" s="5"/>
      <c r="G283" s="5"/>
      <c r="I283" s="20"/>
      <c r="J283" s="6"/>
      <c r="M283" s="5"/>
    </row>
    <row r="284" spans="1:21" ht="11.25" customHeight="1">
      <c r="A284" s="5"/>
      <c r="B284" s="8"/>
      <c r="C284" s="8"/>
      <c r="D284" s="5"/>
      <c r="E284" s="8"/>
      <c r="F284" s="8"/>
      <c r="G284" s="5"/>
      <c r="H284" s="8"/>
      <c r="I284" s="20"/>
      <c r="J284" s="6"/>
      <c r="K284" s="8"/>
      <c r="L284" s="8"/>
      <c r="M284" s="5"/>
      <c r="N284" s="8"/>
      <c r="O284" s="8"/>
      <c r="P284" s="8"/>
      <c r="Q284" s="8"/>
      <c r="R284" s="8"/>
      <c r="S284" s="8"/>
      <c r="T284" s="8"/>
      <c r="U284" s="8"/>
    </row>
    <row r="285" spans="1:21" ht="11.25" customHeight="1">
      <c r="A285" s="5"/>
      <c r="B285" s="8"/>
      <c r="C285" s="8"/>
      <c r="D285" s="5"/>
      <c r="E285" s="8"/>
      <c r="F285" s="8"/>
      <c r="G285" s="5"/>
      <c r="H285" s="8"/>
      <c r="I285" s="20"/>
      <c r="J285" s="6"/>
      <c r="K285" s="8"/>
      <c r="L285" s="8"/>
      <c r="M285" s="5"/>
      <c r="N285" s="8"/>
      <c r="O285" s="8"/>
      <c r="P285" s="8"/>
      <c r="Q285" s="8"/>
      <c r="R285" s="8"/>
      <c r="S285" s="8"/>
      <c r="T285" s="8"/>
      <c r="U285" s="8"/>
    </row>
    <row r="286" spans="1:21" ht="11.25" customHeight="1">
      <c r="A286" s="5"/>
      <c r="B286" s="8"/>
      <c r="C286" s="8"/>
      <c r="D286" s="5"/>
      <c r="E286" s="8"/>
      <c r="F286" s="8"/>
      <c r="G286" s="5"/>
      <c r="H286" s="8"/>
      <c r="I286" s="20"/>
      <c r="J286" s="6"/>
      <c r="K286" s="8"/>
      <c r="L286" s="8"/>
      <c r="M286" s="5"/>
      <c r="N286" s="8"/>
      <c r="O286" s="8"/>
      <c r="P286" s="8"/>
      <c r="Q286" s="8"/>
      <c r="R286" s="8"/>
      <c r="S286" s="8"/>
      <c r="T286" s="8"/>
      <c r="U286" s="8"/>
    </row>
    <row r="287" spans="1:21" ht="11.25" customHeight="1">
      <c r="A287" s="5"/>
      <c r="B287" s="8"/>
      <c r="C287" s="8"/>
      <c r="D287" s="5"/>
      <c r="E287" s="8"/>
      <c r="F287" s="8"/>
      <c r="G287" s="5"/>
      <c r="H287" s="8"/>
      <c r="I287" s="20"/>
      <c r="J287" s="6"/>
      <c r="K287" s="8"/>
      <c r="L287" s="8"/>
      <c r="M287" s="5"/>
      <c r="N287" s="8"/>
      <c r="O287" s="8"/>
      <c r="P287" s="8"/>
      <c r="Q287" s="8"/>
      <c r="R287" s="8"/>
      <c r="S287" s="8"/>
      <c r="T287" s="8"/>
      <c r="U287" s="8"/>
    </row>
    <row r="288" spans="1:21" ht="11.25" customHeight="1">
      <c r="P288" s="8"/>
      <c r="Q288" s="8"/>
      <c r="R288" s="8"/>
      <c r="S288" s="8"/>
      <c r="T288" s="8"/>
      <c r="U288" s="8"/>
    </row>
    <row r="289" spans="1:21" ht="11.25" customHeight="1">
      <c r="P289" s="8"/>
      <c r="Q289" s="8"/>
      <c r="R289" s="8"/>
      <c r="S289" s="8"/>
      <c r="T289" s="8"/>
      <c r="U289" s="8"/>
    </row>
    <row r="290" spans="1:21" ht="11.25" customHeight="1">
      <c r="P290" s="8"/>
      <c r="Q290" s="8"/>
      <c r="R290" s="8"/>
      <c r="S290" s="8"/>
      <c r="T290" s="8"/>
      <c r="U290" s="8"/>
    </row>
    <row r="291" spans="1:21" ht="11.25" customHeight="1">
      <c r="P291" s="8"/>
      <c r="Q291" s="8"/>
      <c r="R291" s="8"/>
      <c r="S291" s="8"/>
      <c r="T291" s="8"/>
      <c r="U291" s="8"/>
    </row>
    <row r="292" spans="1:21" ht="11.25" customHeight="1">
      <c r="P292" s="8"/>
      <c r="Q292" s="8"/>
      <c r="R292" s="8"/>
      <c r="S292" s="8"/>
      <c r="T292" s="8"/>
      <c r="U292" s="8"/>
    </row>
    <row r="293" spans="1:21" ht="11.25" customHeight="1">
      <c r="P293" s="8"/>
      <c r="Q293" s="8"/>
      <c r="R293" s="8"/>
      <c r="S293" s="8"/>
      <c r="T293" s="8"/>
      <c r="U293" s="8"/>
    </row>
    <row r="294" spans="1:21" ht="11.25" customHeight="1">
      <c r="A294" s="34"/>
      <c r="D294" s="34"/>
      <c r="G294" s="34"/>
      <c r="I294" s="34"/>
      <c r="J294" s="34"/>
      <c r="M294" s="34"/>
      <c r="P294" s="8"/>
      <c r="Q294" s="8"/>
      <c r="R294" s="8"/>
      <c r="S294" s="8"/>
      <c r="T294" s="8"/>
      <c r="U294" s="8"/>
    </row>
    <row r="295" spans="1:21" ht="11.25" customHeight="1">
      <c r="A295" s="34"/>
      <c r="D295" s="34"/>
      <c r="G295" s="34"/>
      <c r="I295" s="34"/>
      <c r="J295" s="34"/>
      <c r="M295" s="34"/>
      <c r="P295" s="8"/>
      <c r="Q295" s="8"/>
      <c r="R295" s="8"/>
      <c r="S295" s="8"/>
      <c r="T295" s="8"/>
      <c r="U295" s="8"/>
    </row>
    <row r="296" spans="1:21" ht="11.25" customHeight="1">
      <c r="A296" s="34"/>
      <c r="D296" s="34"/>
      <c r="G296" s="34"/>
      <c r="I296" s="34"/>
      <c r="J296" s="34"/>
      <c r="M296" s="34"/>
      <c r="P296" s="8"/>
      <c r="Q296" s="8"/>
      <c r="R296" s="8"/>
      <c r="S296" s="8"/>
      <c r="T296" s="8"/>
      <c r="U296" s="8"/>
    </row>
    <row r="297" spans="1:21" ht="11.25" customHeight="1">
      <c r="A297" s="34"/>
      <c r="D297" s="34"/>
      <c r="G297" s="34"/>
      <c r="I297" s="34"/>
      <c r="J297" s="34"/>
      <c r="M297" s="34"/>
      <c r="P297" s="8"/>
      <c r="Q297" s="8"/>
      <c r="R297" s="8"/>
      <c r="S297" s="8"/>
      <c r="T297" s="8"/>
      <c r="U297" s="8"/>
    </row>
    <row r="298" spans="1:21" ht="11.25" customHeight="1">
      <c r="A298" s="34"/>
      <c r="D298" s="34"/>
      <c r="G298" s="34"/>
      <c r="I298" s="34"/>
      <c r="J298" s="34"/>
      <c r="M298" s="34"/>
      <c r="P298" s="8"/>
      <c r="Q298" s="8"/>
      <c r="R298" s="8"/>
      <c r="S298" s="8"/>
      <c r="T298" s="8"/>
      <c r="U298" s="8"/>
    </row>
    <row r="299" spans="1:21" ht="11.25" customHeight="1">
      <c r="A299" s="34"/>
      <c r="D299" s="34"/>
      <c r="G299" s="34"/>
      <c r="I299" s="34"/>
      <c r="J299" s="34"/>
      <c r="M299" s="34"/>
      <c r="P299" s="8"/>
      <c r="Q299" s="8"/>
      <c r="R299" s="8"/>
      <c r="S299" s="8"/>
      <c r="T299" s="8"/>
      <c r="U299" s="8"/>
    </row>
    <row r="300" spans="1:21" ht="11.25" customHeight="1">
      <c r="A300" s="34"/>
      <c r="D300" s="34"/>
      <c r="G300" s="34"/>
      <c r="I300" s="34"/>
      <c r="J300" s="34"/>
      <c r="M300" s="34"/>
      <c r="P300" s="8"/>
      <c r="Q300" s="8"/>
      <c r="R300" s="8"/>
      <c r="S300" s="8"/>
      <c r="T300" s="8"/>
      <c r="U300" s="8"/>
    </row>
    <row r="301" spans="1:21" ht="11.25" customHeight="1">
      <c r="A301" s="34"/>
      <c r="D301" s="34"/>
      <c r="G301" s="34"/>
      <c r="I301" s="34"/>
      <c r="J301" s="34"/>
      <c r="M301" s="34"/>
      <c r="P301" s="8"/>
      <c r="Q301" s="8"/>
      <c r="R301" s="8"/>
      <c r="S301" s="8"/>
      <c r="T301" s="8"/>
      <c r="U301" s="8"/>
    </row>
    <row r="302" spans="1:21" ht="11.25" customHeight="1">
      <c r="A302" s="34"/>
      <c r="D302" s="34"/>
      <c r="G302" s="34"/>
      <c r="I302" s="34"/>
      <c r="J302" s="34"/>
      <c r="M302" s="34"/>
      <c r="P302" s="8"/>
      <c r="Q302" s="8"/>
      <c r="R302" s="8"/>
      <c r="S302" s="8"/>
      <c r="T302" s="8"/>
      <c r="U302" s="8"/>
    </row>
    <row r="303" spans="1:21" ht="11.25" customHeight="1">
      <c r="A303" s="34"/>
      <c r="D303" s="34"/>
      <c r="G303" s="34"/>
      <c r="I303" s="34"/>
      <c r="J303" s="34"/>
      <c r="M303" s="34"/>
      <c r="P303" s="8"/>
      <c r="Q303" s="8"/>
      <c r="R303" s="8"/>
      <c r="S303" s="8"/>
      <c r="T303" s="8"/>
      <c r="U303" s="8"/>
    </row>
    <row r="304" spans="1:21" ht="11.25" customHeight="1">
      <c r="A304" s="34"/>
      <c r="D304" s="34"/>
      <c r="G304" s="34"/>
      <c r="I304" s="34"/>
      <c r="J304" s="34"/>
      <c r="M304" s="34"/>
      <c r="P304" s="8"/>
      <c r="Q304" s="8"/>
      <c r="R304" s="8"/>
      <c r="S304" s="8"/>
      <c r="T304" s="8"/>
      <c r="U304" s="8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K56:L56"/>
    <mergeCell ref="N56:O56"/>
    <mergeCell ref="C57:E57"/>
    <mergeCell ref="C59:E59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02"/>
  <sheetViews>
    <sheetView view="pageBreakPreview" zoomScaleNormal="85" zoomScaleSheetLayoutView="100" workbookViewId="0"/>
  </sheetViews>
  <sheetFormatPr defaultRowHeight="12.75"/>
  <cols>
    <col min="1" max="1" width="3.5703125" style="1" customWidth="1"/>
    <col min="2" max="2" width="19.85546875" style="1" customWidth="1"/>
    <col min="3" max="3" width="19.42578125" style="1" customWidth="1"/>
    <col min="4" max="4" width="3.85546875" style="1" customWidth="1"/>
    <col min="5" max="5" width="3.5703125" style="1" customWidth="1"/>
    <col min="6" max="6" width="19.140625" style="1" customWidth="1"/>
    <col min="7" max="7" width="20.5703125" style="1" customWidth="1"/>
    <col min="8" max="16384" width="9.140625" style="1"/>
  </cols>
  <sheetData>
    <row r="1" spans="1:13" s="7" customFormat="1" ht="15.75" customHeight="1">
      <c r="C1" s="189" t="s">
        <v>49</v>
      </c>
      <c r="D1" s="189"/>
      <c r="E1" s="189"/>
      <c r="F1" s="189"/>
      <c r="G1" s="89"/>
      <c r="H1" s="89"/>
      <c r="I1" s="89"/>
      <c r="J1" s="89"/>
      <c r="K1" s="1"/>
    </row>
    <row r="2" spans="1:13" s="7" customFormat="1" ht="11.25" customHeight="1">
      <c r="C2" s="89"/>
      <c r="D2" s="89"/>
      <c r="E2" s="89"/>
      <c r="G2" s="89"/>
      <c r="H2" s="89"/>
      <c r="I2" s="89"/>
      <c r="J2" s="89"/>
      <c r="K2" s="1"/>
      <c r="L2" s="71"/>
      <c r="M2" s="71"/>
    </row>
    <row r="3" spans="1:13" s="32" customFormat="1">
      <c r="A3" s="30"/>
      <c r="B3" s="85" t="str">
        <f>Лист1!A18&amp;Лист1!A19</f>
        <v>Соревнования по бадминтону в зачет 48 Спартакиады первокурсников КемГУ</v>
      </c>
      <c r="C3" s="72"/>
      <c r="D3" s="30"/>
      <c r="E3" s="72"/>
      <c r="F3" s="72"/>
      <c r="G3" s="72"/>
      <c r="H3" s="45"/>
      <c r="I3" s="45"/>
      <c r="J3" s="45"/>
      <c r="K3" s="45"/>
      <c r="L3" s="73"/>
    </row>
    <row r="4" spans="1:13" s="32" customFormat="1" ht="15" customHeight="1">
      <c r="C4" s="166" t="s">
        <v>13</v>
      </c>
      <c r="D4" s="166"/>
      <c r="E4" s="166"/>
      <c r="F4" s="166"/>
      <c r="G4" s="75"/>
      <c r="H4" s="76"/>
      <c r="I4" s="76"/>
      <c r="J4" s="76"/>
      <c r="K4" s="76"/>
    </row>
    <row r="5" spans="1:13" s="7" customFormat="1" ht="12.75" customHeight="1">
      <c r="E5" s="145"/>
      <c r="F5" s="145"/>
      <c r="G5" s="145"/>
      <c r="H5" s="9"/>
      <c r="I5" s="9"/>
      <c r="J5" s="9"/>
      <c r="K5" s="9"/>
      <c r="L5" s="77"/>
    </row>
    <row r="6" spans="1:13" s="32" customFormat="1" ht="12.75" customHeight="1">
      <c r="B6" s="43" t="s">
        <v>12</v>
      </c>
      <c r="C6" s="91" t="s">
        <v>17</v>
      </c>
      <c r="D6" s="45"/>
      <c r="E6" s="45"/>
      <c r="F6" s="46" t="s">
        <v>11</v>
      </c>
      <c r="G6" s="72" t="str">
        <f>Лист1!A25</f>
        <v>14-16 ноября 2024 г.</v>
      </c>
      <c r="J6" s="46"/>
      <c r="K6" s="146"/>
      <c r="L6" s="146"/>
    </row>
    <row r="7" spans="1:13" s="45" customFormat="1" ht="12.75" customHeight="1">
      <c r="A7" s="10"/>
      <c r="B7" s="92"/>
      <c r="C7" s="90"/>
      <c r="D7" s="90"/>
      <c r="E7" s="90"/>
      <c r="F7" s="90"/>
      <c r="G7" s="90"/>
      <c r="H7" s="90"/>
      <c r="I7" s="90"/>
      <c r="J7" s="46"/>
      <c r="K7" s="90"/>
      <c r="L7" s="90"/>
    </row>
    <row r="8" spans="1:13" s="32" customFormat="1" ht="12.75" customHeight="1">
      <c r="A8" s="49"/>
      <c r="B8" s="129" t="s">
        <v>50</v>
      </c>
      <c r="C8" s="126" t="s">
        <v>70</v>
      </c>
      <c r="D8" s="30"/>
      <c r="E8" s="78"/>
      <c r="F8" s="130" t="s">
        <v>51</v>
      </c>
      <c r="G8" s="126" t="s">
        <v>70</v>
      </c>
      <c r="H8" s="90"/>
      <c r="I8" s="90"/>
      <c r="J8" s="43"/>
      <c r="K8" s="90"/>
      <c r="L8" s="90"/>
    </row>
    <row r="9" spans="1:13" s="11" customFormat="1" ht="45" customHeight="1">
      <c r="A9" s="127" t="s">
        <v>27</v>
      </c>
      <c r="B9" s="127" t="s">
        <v>52</v>
      </c>
      <c r="C9" s="128" t="s">
        <v>53</v>
      </c>
      <c r="D9" s="127"/>
      <c r="E9" s="127" t="s">
        <v>27</v>
      </c>
      <c r="F9" s="127" t="s">
        <v>52</v>
      </c>
      <c r="G9" s="128" t="s">
        <v>53</v>
      </c>
    </row>
    <row r="10" spans="1:13" ht="15" customHeight="1">
      <c r="A10" s="79">
        <v>1</v>
      </c>
      <c r="B10" s="80" t="s">
        <v>47</v>
      </c>
      <c r="C10" s="96" t="s">
        <v>38</v>
      </c>
      <c r="D10" s="80"/>
      <c r="E10" s="79">
        <v>1</v>
      </c>
      <c r="F10" s="122" t="s">
        <v>69</v>
      </c>
      <c r="G10" s="96" t="s">
        <v>38</v>
      </c>
    </row>
    <row r="11" spans="1:13" ht="15" customHeight="1">
      <c r="A11" s="82">
        <v>2</v>
      </c>
      <c r="B11" s="80" t="s">
        <v>45</v>
      </c>
      <c r="C11" s="96" t="s">
        <v>33</v>
      </c>
      <c r="D11" s="80"/>
      <c r="E11" s="82">
        <v>2</v>
      </c>
      <c r="F11" s="122" t="s">
        <v>45</v>
      </c>
      <c r="G11" s="96" t="s">
        <v>33</v>
      </c>
    </row>
    <row r="12" spans="1:13" ht="15" customHeight="1">
      <c r="A12" s="82">
        <v>3</v>
      </c>
      <c r="B12" s="80" t="s">
        <v>69</v>
      </c>
      <c r="C12" s="96" t="s">
        <v>35</v>
      </c>
      <c r="D12" s="80"/>
      <c r="E12" s="82">
        <v>3</v>
      </c>
      <c r="F12" s="122" t="s">
        <v>47</v>
      </c>
      <c r="G12" s="96" t="s">
        <v>35</v>
      </c>
    </row>
    <row r="13" spans="1:13" ht="15" customHeight="1">
      <c r="A13" s="82">
        <v>4</v>
      </c>
      <c r="B13" s="80" t="s">
        <v>46</v>
      </c>
      <c r="C13" s="96">
        <v>4</v>
      </c>
      <c r="D13" s="80"/>
      <c r="E13" s="82">
        <v>4</v>
      </c>
      <c r="F13" s="122" t="s">
        <v>46</v>
      </c>
      <c r="G13" s="96">
        <v>4</v>
      </c>
    </row>
    <row r="14" spans="1:13" ht="15" customHeight="1">
      <c r="A14" s="82">
        <v>5</v>
      </c>
      <c r="B14" s="80" t="s">
        <v>68</v>
      </c>
      <c r="C14" s="96">
        <v>5</v>
      </c>
      <c r="D14" s="80"/>
      <c r="E14" s="82">
        <v>5</v>
      </c>
      <c r="F14" s="122" t="s">
        <v>68</v>
      </c>
      <c r="G14" s="96">
        <v>5</v>
      </c>
    </row>
    <row r="15" spans="1:13" ht="15" customHeight="1">
      <c r="A15" s="82">
        <v>6</v>
      </c>
      <c r="B15" s="80" t="s">
        <v>44</v>
      </c>
      <c r="C15" s="96">
        <v>6</v>
      </c>
      <c r="D15" s="80"/>
      <c r="E15" s="82">
        <v>6</v>
      </c>
      <c r="F15" s="122" t="s">
        <v>48</v>
      </c>
      <c r="G15" s="96">
        <v>6</v>
      </c>
    </row>
    <row r="16" spans="1:13" ht="15" customHeight="1">
      <c r="A16" s="82">
        <v>7</v>
      </c>
      <c r="B16" s="80" t="s">
        <v>48</v>
      </c>
      <c r="C16" s="96">
        <v>7</v>
      </c>
      <c r="D16" s="80"/>
      <c r="E16" s="82">
        <v>7</v>
      </c>
      <c r="F16" s="122" t="s">
        <v>67</v>
      </c>
      <c r="G16" s="96">
        <v>7</v>
      </c>
    </row>
    <row r="17" spans="1:7" ht="15" customHeight="1">
      <c r="A17" s="82">
        <v>8</v>
      </c>
      <c r="B17" s="80" t="s">
        <v>60</v>
      </c>
      <c r="C17" s="96">
        <v>8</v>
      </c>
      <c r="D17" s="80"/>
      <c r="E17" s="82">
        <v>8</v>
      </c>
      <c r="F17" s="122" t="s">
        <v>42</v>
      </c>
      <c r="G17" s="96">
        <v>8</v>
      </c>
    </row>
    <row r="18" spans="1:7" ht="15" customHeight="1">
      <c r="A18" s="79">
        <v>9</v>
      </c>
      <c r="B18" s="80"/>
      <c r="C18" s="80"/>
      <c r="D18" s="79"/>
      <c r="E18" s="79">
        <v>9</v>
      </c>
      <c r="F18" s="80" t="s">
        <v>59</v>
      </c>
      <c r="G18" s="96">
        <v>9</v>
      </c>
    </row>
    <row r="19" spans="1:7" ht="15" customHeight="1">
      <c r="A19" s="4"/>
      <c r="B19" s="17"/>
      <c r="C19" s="17"/>
      <c r="D19" s="4"/>
      <c r="E19" s="4"/>
      <c r="F19" s="4"/>
      <c r="G19" s="4"/>
    </row>
    <row r="20" spans="1:7" ht="13.5" customHeight="1">
      <c r="A20" s="49" t="s">
        <v>1</v>
      </c>
      <c r="B20" s="49"/>
      <c r="C20" s="49"/>
      <c r="D20" s="138"/>
      <c r="E20" s="138"/>
      <c r="F20" s="139" t="s">
        <v>41</v>
      </c>
      <c r="G20" s="139"/>
    </row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mergeCells count="6">
    <mergeCell ref="D20:E20"/>
    <mergeCell ref="F20:G20"/>
    <mergeCell ref="E5:G5"/>
    <mergeCell ref="K6:L6"/>
    <mergeCell ref="C1:F1"/>
    <mergeCell ref="C4:F4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Лист1</vt:lpstr>
      <vt:lpstr>СписокСудей</vt:lpstr>
      <vt:lpstr>СписокУчастников</vt:lpstr>
      <vt:lpstr>listMD</vt:lpstr>
      <vt:lpstr>groupMD</vt:lpstr>
      <vt:lpstr>listWD</vt:lpstr>
      <vt:lpstr>groupWD</vt:lpstr>
      <vt:lpstr>Command</vt:lpstr>
      <vt:lpstr>Command!Область_печати</vt:lpstr>
      <vt:lpstr>groupMD!Область_печати</vt:lpstr>
      <vt:lpstr>groupWD!Область_печати</vt:lpstr>
      <vt:lpstr>listMD!Область_печати</vt:lpstr>
      <vt:lpstr>listWD!Область_печати</vt:lpstr>
      <vt:lpstr>СписокСудей!Область_печати</vt:lpstr>
      <vt:lpstr>СписокУчастников!Область_печати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MaxB</cp:lastModifiedBy>
  <cp:lastPrinted>2023-11-17T03:49:21Z</cp:lastPrinted>
  <dcterms:created xsi:type="dcterms:W3CDTF">2019-01-21T06:13:26Z</dcterms:created>
  <dcterms:modified xsi:type="dcterms:W3CDTF">2023-11-17T03:50:55Z</dcterms:modified>
</cp:coreProperties>
</file>