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СписокСудей" sheetId="3" r:id="rId1"/>
    <sheet name="СписокУчастников" sheetId="4" r:id="rId2"/>
    <sheet name="MS" sheetId="19" r:id="rId3"/>
    <sheet name="WS" sheetId="12" r:id="rId4"/>
    <sheet name="Команды" sheetId="20" r:id="rId5"/>
  </sheets>
  <definedNames>
    <definedName name="_xlnm._FilterDatabase" localSheetId="4" hidden="1">Команды!$A$8:$F$26</definedName>
    <definedName name="_xlnm._FilterDatabase" localSheetId="1" hidden="1">СписокУчастников!$A$8:$F$33</definedName>
    <definedName name="А" localSheetId="2">#REF!</definedName>
    <definedName name="А" localSheetId="3">#REF!</definedName>
    <definedName name="А" localSheetId="4">#REF!</definedName>
    <definedName name="А" localSheetId="0">#REF!</definedName>
    <definedName name="А" localSheetId="1">#REF!</definedName>
    <definedName name="А">#REF!</definedName>
    <definedName name="_xlnm.Print_Area" localSheetId="2">MS!$A$1:$I$50</definedName>
    <definedName name="_xlnm.Print_Area" localSheetId="3">WS!$A$1:$I$50</definedName>
    <definedName name="_xlnm.Print_Area" localSheetId="4">Команды!$A$1:$F$30</definedName>
    <definedName name="_xlnm.Print_Area" localSheetId="0">СписокСудей!$A$1:$G$26</definedName>
    <definedName name="_xlnm.Print_Area" localSheetId="1">СписокУчастников!$A$1:$F$37</definedName>
  </definedNames>
  <calcPr calcId="125725"/>
</workbook>
</file>

<file path=xl/calcChain.xml><?xml version="1.0" encoding="utf-8"?>
<calcChain xmlns="http://schemas.openxmlformats.org/spreadsheetml/2006/main">
  <c r="C34" i="19"/>
  <c r="C43" i="12"/>
  <c r="C34"/>
  <c r="C37" i="19"/>
  <c r="C43"/>
  <c r="C40" i="12"/>
  <c r="C37"/>
  <c r="C40" i="19"/>
  <c r="E11" i="20"/>
  <c r="E13"/>
  <c r="E15"/>
  <c r="E17"/>
  <c r="E19"/>
  <c r="E21"/>
  <c r="E23"/>
  <c r="E25"/>
  <c r="E9"/>
  <c r="B44" i="19"/>
  <c r="C46"/>
  <c r="B44" i="12"/>
  <c r="C46"/>
  <c r="B41"/>
  <c r="B41" i="19"/>
  <c r="B38"/>
  <c r="B35"/>
  <c r="B38" i="12"/>
  <c r="B35"/>
  <c r="D30" i="20"/>
  <c r="A30"/>
  <c r="D28"/>
  <c r="F6"/>
  <c r="A3"/>
  <c r="B43" i="12"/>
  <c r="B40"/>
  <c r="B37"/>
  <c r="B34"/>
  <c r="B43" i="19"/>
  <c r="B40"/>
  <c r="B37"/>
  <c r="B34"/>
  <c r="H15" i="12"/>
  <c r="H13"/>
  <c r="H11"/>
  <c r="H9"/>
  <c r="H30"/>
  <c r="H28"/>
  <c r="H26"/>
  <c r="H24"/>
  <c r="H22"/>
  <c r="H15" i="19"/>
  <c r="H13"/>
  <c r="H11"/>
  <c r="H9"/>
  <c r="H30"/>
  <c r="H28"/>
  <c r="H26"/>
  <c r="H24"/>
  <c r="H22"/>
  <c r="G50" l="1"/>
  <c r="C5"/>
  <c r="C4"/>
  <c r="A2"/>
  <c r="D35" i="4"/>
  <c r="G50" i="12" l="1"/>
  <c r="C5" l="1"/>
  <c r="C4"/>
  <c r="A2"/>
  <c r="D37" i="4" l="1"/>
  <c r="A37"/>
  <c r="F6" l="1"/>
  <c r="A3"/>
</calcChain>
</file>

<file path=xl/sharedStrings.xml><?xml version="1.0" encoding="utf-8"?>
<sst xmlns="http://schemas.openxmlformats.org/spreadsheetml/2006/main" count="316" uniqueCount="98">
  <si>
    <t>ТАБЛИЦА</t>
  </si>
  <si>
    <t>(название турнира)</t>
  </si>
  <si>
    <t>Город</t>
  </si>
  <si>
    <t>Сроки проведения</t>
  </si>
  <si>
    <t>Категория</t>
  </si>
  <si>
    <t>№ п.п.</t>
  </si>
  <si>
    <t>Главный судья</t>
  </si>
  <si>
    <t>Список судей</t>
  </si>
  <si>
    <t>№ п/п</t>
  </si>
  <si>
    <t>Фамилия, имя и отчество судьи (полностью)</t>
  </si>
  <si>
    <t>Судейская категория</t>
  </si>
  <si>
    <t>Должность на турнире</t>
  </si>
  <si>
    <t>Оценка</t>
  </si>
  <si>
    <t>Баканов Максим Владимирович</t>
  </si>
  <si>
    <t>Кемерово</t>
  </si>
  <si>
    <t>II</t>
  </si>
  <si>
    <t>хорошо</t>
  </si>
  <si>
    <t>Главный секретарь</t>
  </si>
  <si>
    <t>Судья</t>
  </si>
  <si>
    <t>М.В. Баканов</t>
  </si>
  <si>
    <t>Список участников</t>
  </si>
  <si>
    <t>ФИ участника</t>
  </si>
  <si>
    <t>Спортивный разряд</t>
  </si>
  <si>
    <t>Примечание</t>
  </si>
  <si>
    <t>б/р</t>
  </si>
  <si>
    <t>III</t>
  </si>
  <si>
    <t>Фамилия Имя</t>
  </si>
  <si>
    <t>М</t>
  </si>
  <si>
    <t>0:2</t>
  </si>
  <si>
    <t>1:2</t>
  </si>
  <si>
    <t>2:0</t>
  </si>
  <si>
    <t>2:1</t>
  </si>
  <si>
    <t>О</t>
  </si>
  <si>
    <t>Арышева Юлия Владимировна</t>
  </si>
  <si>
    <t>I</t>
  </si>
  <si>
    <t>Ратников Степан</t>
  </si>
  <si>
    <t>Шалабонкин Константин</t>
  </si>
  <si>
    <t>Баканов Алексей</t>
  </si>
  <si>
    <t>Группа 1</t>
  </si>
  <si>
    <t>Группа 2</t>
  </si>
  <si>
    <t>Шакурина Софья</t>
  </si>
  <si>
    <t>Ю.В. Арышева</t>
  </si>
  <si>
    <t>31 марта 2023 г.</t>
  </si>
  <si>
    <t>Подразделение</t>
  </si>
  <si>
    <t>MS</t>
  </si>
  <si>
    <t>WS</t>
  </si>
  <si>
    <t>3-е место</t>
  </si>
  <si>
    <t>1-е место</t>
  </si>
  <si>
    <t>5-е место</t>
  </si>
  <si>
    <t>7-е место</t>
  </si>
  <si>
    <t>9-е место</t>
  </si>
  <si>
    <t>Гасперская Кристина</t>
  </si>
  <si>
    <t>Башкатова Олеся</t>
  </si>
  <si>
    <t>Говорухина Екатерина</t>
  </si>
  <si>
    <t>Титова Татьяна</t>
  </si>
  <si>
    <t>Шулева Лидия</t>
  </si>
  <si>
    <t>Суркова Ксения</t>
  </si>
  <si>
    <t>Закирова Елена</t>
  </si>
  <si>
    <t>Опарина Ольга</t>
  </si>
  <si>
    <t>Зиненко Ольга</t>
  </si>
  <si>
    <t>Беляев Евгений</t>
  </si>
  <si>
    <t>Катаев Василий</t>
  </si>
  <si>
    <t>Волков Дмитрий</t>
  </si>
  <si>
    <t>Тимофеев Сергей</t>
  </si>
  <si>
    <t>Бабин Владислав</t>
  </si>
  <si>
    <t>Усольцев Дмитрий</t>
  </si>
  <si>
    <t>Бурнышев Константин</t>
  </si>
  <si>
    <t>XVIII Спартакиада налоговых органов Кемеровской области-Кузбасса</t>
  </si>
  <si>
    <t>Самусенко Светлана</t>
  </si>
  <si>
    <t>Управление</t>
  </si>
  <si>
    <t>МРИ №15</t>
  </si>
  <si>
    <t>ИФНС по Центральному району</t>
  </si>
  <si>
    <t>Новокузнецк</t>
  </si>
  <si>
    <t>МРИ №11</t>
  </si>
  <si>
    <t>МРИ №9</t>
  </si>
  <si>
    <t>МРИ №4</t>
  </si>
  <si>
    <t>МРИ №14</t>
  </si>
  <si>
    <t>МРИ № 2</t>
  </si>
  <si>
    <t>МРИ №8</t>
  </si>
  <si>
    <t>МРИ № 8</t>
  </si>
  <si>
    <t>МРИ №2</t>
  </si>
  <si>
    <t>Лысков Сергей</t>
  </si>
  <si>
    <t>Ленинск-Кузнецкий</t>
  </si>
  <si>
    <t>Прокопьевск</t>
  </si>
  <si>
    <t>Междуреченск</t>
  </si>
  <si>
    <t>Анжеро-Судженск</t>
  </si>
  <si>
    <t>Ратников Сергей Анатольевич</t>
  </si>
  <si>
    <t>Таблица</t>
  </si>
  <si>
    <t>Личное место</t>
  </si>
  <si>
    <t>Командная сумма</t>
  </si>
  <si>
    <t>МЕСТО</t>
  </si>
  <si>
    <t>21:11; 21:12</t>
  </si>
  <si>
    <t>21:7; 21:6</t>
  </si>
  <si>
    <t>21:15; 21:14</t>
  </si>
  <si>
    <t>21:8; 21:10</t>
  </si>
  <si>
    <t>21:13; 21:16</t>
  </si>
  <si>
    <t>21:18; 16:21; 21:19</t>
  </si>
  <si>
    <t>22:20; 19: 21; 21:11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</si>
</sst>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sz val="10"/>
      <color theme="1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13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8" fillId="0" borderId="0" xfId="3" applyFont="1" applyAlignment="1">
      <alignment vertical="center" wrapText="1"/>
    </xf>
    <xf numFmtId="0" fontId="5" fillId="0" borderId="0" xfId="3" applyFont="1" applyAlignment="1">
      <alignment vertical="center"/>
    </xf>
    <xf numFmtId="0" fontId="4" fillId="0" borderId="2" xfId="3" applyFont="1" applyBorder="1" applyAlignment="1">
      <alignment vertical="center"/>
    </xf>
    <xf numFmtId="0" fontId="5" fillId="0" borderId="0" xfId="3" applyFont="1" applyAlignment="1">
      <alignment horizontal="right" vertical="center"/>
    </xf>
    <xf numFmtId="0" fontId="5" fillId="0" borderId="1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3" fillId="0" borderId="3" xfId="3" applyFont="1" applyBorder="1" applyAlignment="1">
      <alignment horizontal="left" vertical="center" wrapText="1"/>
    </xf>
    <xf numFmtId="0" fontId="13" fillId="0" borderId="3" xfId="3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14" fontId="5" fillId="0" borderId="1" xfId="3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0" xfId="2"/>
    <xf numFmtId="0" fontId="5" fillId="0" borderId="0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16" fillId="0" borderId="0" xfId="3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horizontal="left" vertical="center"/>
    </xf>
    <xf numFmtId="0" fontId="16" fillId="0" borderId="0" xfId="3" applyFont="1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3" fillId="0" borderId="0" xfId="2" applyFont="1"/>
    <xf numFmtId="0" fontId="5" fillId="0" borderId="1" xfId="2" applyFont="1" applyBorder="1" applyAlignment="1">
      <alignment vertical="center" wrapText="1"/>
    </xf>
    <xf numFmtId="0" fontId="2" fillId="0" borderId="0" xfId="2" applyBorder="1" applyAlignment="1">
      <alignment vertical="center" wrapText="1"/>
    </xf>
    <xf numFmtId="0" fontId="2" fillId="0" borderId="0" xfId="2" applyBorder="1"/>
    <xf numFmtId="49" fontId="15" fillId="0" borderId="3" xfId="2" applyNumberFormat="1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2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 wrapText="1"/>
    </xf>
    <xf numFmtId="0" fontId="17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2" fillId="0" borderId="4" xfId="2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1" fontId="15" fillId="0" borderId="4" xfId="2" applyNumberFormat="1" applyFont="1" applyBorder="1" applyAlignment="1">
      <alignment horizontal="center" vertical="center" wrapText="1"/>
    </xf>
    <xf numFmtId="1" fontId="15" fillId="0" borderId="5" xfId="2" applyNumberFormat="1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view="pageBreakPreview" zoomScaleNormal="100" zoomScaleSheetLayoutView="100" workbookViewId="0">
      <selection activeCell="A3" sqref="A3:G3"/>
    </sheetView>
  </sheetViews>
  <sheetFormatPr defaultRowHeight="12.75"/>
  <cols>
    <col min="1" max="1" width="3.5703125" style="10" customWidth="1"/>
    <col min="2" max="2" width="11.5703125" style="10" customWidth="1"/>
    <col min="3" max="3" width="21.5703125" style="10" customWidth="1"/>
    <col min="4" max="4" width="12.42578125" style="10" customWidth="1"/>
    <col min="5" max="5" width="11" style="10" customWidth="1"/>
    <col min="6" max="6" width="18.85546875" style="10" customWidth="1"/>
    <col min="7" max="7" width="10.7109375" style="10" customWidth="1"/>
    <col min="8" max="16384" width="9.140625" style="10"/>
  </cols>
  <sheetData>
    <row r="1" spans="1:13" s="1" customFormat="1">
      <c r="C1" s="9"/>
      <c r="D1" s="74" t="s">
        <v>7</v>
      </c>
      <c r="E1" s="74"/>
      <c r="F1" s="74"/>
      <c r="G1" s="9"/>
      <c r="H1" s="9"/>
      <c r="I1" s="9"/>
      <c r="J1" s="9"/>
      <c r="K1" s="10"/>
    </row>
    <row r="2" spans="1:13" s="1" customFormat="1" ht="11.25" customHeight="1">
      <c r="C2" s="9"/>
      <c r="D2" s="9"/>
      <c r="E2" s="50"/>
      <c r="G2" s="9"/>
      <c r="H2" s="9"/>
      <c r="I2" s="9"/>
      <c r="J2" s="9"/>
      <c r="K2" s="10"/>
      <c r="L2" s="11"/>
      <c r="M2" s="11"/>
    </row>
    <row r="3" spans="1:13" s="2" customFormat="1" ht="12.75" customHeight="1">
      <c r="A3" s="75" t="s">
        <v>67</v>
      </c>
      <c r="B3" s="75"/>
      <c r="C3" s="75"/>
      <c r="D3" s="75"/>
      <c r="E3" s="75"/>
      <c r="F3" s="75"/>
      <c r="G3" s="75"/>
      <c r="H3" s="3"/>
      <c r="I3" s="3"/>
      <c r="J3" s="3"/>
      <c r="K3" s="3"/>
      <c r="L3" s="12"/>
    </row>
    <row r="4" spans="1:13" s="2" customFormat="1" ht="15" customHeight="1">
      <c r="D4" s="13" t="s">
        <v>1</v>
      </c>
      <c r="E4" s="14"/>
      <c r="F4" s="14"/>
      <c r="G4" s="14"/>
      <c r="H4" s="14"/>
      <c r="I4" s="14"/>
      <c r="J4" s="14"/>
      <c r="K4" s="14"/>
    </row>
    <row r="5" spans="1:13" s="1" customFormat="1" ht="12.75" customHeight="1">
      <c r="E5" s="76"/>
      <c r="F5" s="76"/>
      <c r="G5" s="76"/>
      <c r="H5" s="7"/>
      <c r="I5" s="7"/>
      <c r="J5" s="7"/>
      <c r="K5" s="7"/>
      <c r="L5" s="15"/>
    </row>
    <row r="6" spans="1:13" s="2" customFormat="1" ht="12.75" customHeight="1">
      <c r="B6" s="16" t="s">
        <v>2</v>
      </c>
      <c r="C6" s="17" t="s">
        <v>14</v>
      </c>
      <c r="E6" s="16" t="s">
        <v>3</v>
      </c>
      <c r="F6" s="43" t="s">
        <v>42</v>
      </c>
      <c r="G6" s="3"/>
      <c r="J6" s="18"/>
      <c r="K6" s="79"/>
      <c r="L6" s="79"/>
    </row>
    <row r="7" spans="1:13" s="2" customFormat="1" ht="12.75" customHeight="1">
      <c r="A7" s="6"/>
      <c r="B7" s="17"/>
      <c r="C7" s="19"/>
      <c r="D7" s="19"/>
      <c r="E7" s="20"/>
      <c r="F7" s="20"/>
      <c r="G7" s="19"/>
      <c r="H7" s="4"/>
      <c r="I7" s="4"/>
      <c r="J7" s="16"/>
      <c r="K7" s="4"/>
      <c r="L7" s="4"/>
    </row>
    <row r="8" spans="1:13" s="22" customFormat="1" ht="45" customHeight="1">
      <c r="A8" s="21" t="s">
        <v>8</v>
      </c>
      <c r="B8" s="80" t="s">
        <v>9</v>
      </c>
      <c r="C8" s="81"/>
      <c r="D8" s="21" t="s">
        <v>2</v>
      </c>
      <c r="E8" s="21" t="s">
        <v>10</v>
      </c>
      <c r="F8" s="21" t="s">
        <v>11</v>
      </c>
      <c r="G8" s="21" t="s">
        <v>12</v>
      </c>
    </row>
    <row r="9" spans="1:13" ht="15" customHeight="1">
      <c r="A9" s="23">
        <v>1</v>
      </c>
      <c r="B9" s="82" t="s">
        <v>13</v>
      </c>
      <c r="C9" s="82"/>
      <c r="D9" s="5" t="s">
        <v>14</v>
      </c>
      <c r="E9" s="24" t="s">
        <v>15</v>
      </c>
      <c r="F9" s="5" t="s">
        <v>6</v>
      </c>
      <c r="G9" s="5" t="s">
        <v>16</v>
      </c>
    </row>
    <row r="10" spans="1:13" ht="15" customHeight="1">
      <c r="A10" s="23">
        <v>2</v>
      </c>
      <c r="B10" s="72" t="s">
        <v>33</v>
      </c>
      <c r="C10" s="73"/>
      <c r="D10" s="5" t="s">
        <v>14</v>
      </c>
      <c r="E10" s="5" t="s">
        <v>25</v>
      </c>
      <c r="F10" s="5" t="s">
        <v>17</v>
      </c>
      <c r="G10" s="5" t="s">
        <v>16</v>
      </c>
    </row>
    <row r="11" spans="1:13" ht="15" customHeight="1">
      <c r="A11" s="23">
        <v>3</v>
      </c>
      <c r="B11" s="72" t="s">
        <v>86</v>
      </c>
      <c r="C11" s="73"/>
      <c r="D11" s="5" t="s">
        <v>14</v>
      </c>
      <c r="E11" s="5" t="s">
        <v>25</v>
      </c>
      <c r="F11" s="5" t="s">
        <v>18</v>
      </c>
      <c r="G11" s="5" t="s">
        <v>16</v>
      </c>
    </row>
    <row r="12" spans="1:13" ht="15" customHeight="1">
      <c r="A12" s="23">
        <v>4</v>
      </c>
      <c r="B12" s="72" t="s">
        <v>37</v>
      </c>
      <c r="C12" s="73"/>
      <c r="D12" s="5" t="s">
        <v>14</v>
      </c>
      <c r="E12" s="24"/>
      <c r="F12" s="5" t="s">
        <v>18</v>
      </c>
      <c r="G12" s="5" t="s">
        <v>16</v>
      </c>
    </row>
    <row r="13" spans="1:13" ht="15" customHeight="1">
      <c r="A13" s="23">
        <v>5</v>
      </c>
      <c r="B13" s="72" t="s">
        <v>36</v>
      </c>
      <c r="C13" s="73"/>
      <c r="D13" s="5" t="s">
        <v>14</v>
      </c>
      <c r="F13" s="5" t="s">
        <v>18</v>
      </c>
      <c r="G13" s="5" t="s">
        <v>16</v>
      </c>
    </row>
    <row r="14" spans="1:13" ht="15" customHeight="1">
      <c r="A14" s="23">
        <v>6</v>
      </c>
      <c r="B14" s="72" t="s">
        <v>35</v>
      </c>
      <c r="C14" s="73"/>
      <c r="D14" s="5" t="s">
        <v>14</v>
      </c>
      <c r="E14" s="5"/>
      <c r="F14" s="5" t="s">
        <v>18</v>
      </c>
      <c r="G14" s="5" t="s">
        <v>16</v>
      </c>
    </row>
    <row r="15" spans="1:13" ht="15" customHeight="1">
      <c r="A15" s="23">
        <v>7</v>
      </c>
      <c r="B15" s="72" t="s">
        <v>40</v>
      </c>
      <c r="C15" s="73"/>
      <c r="D15" s="5" t="s">
        <v>14</v>
      </c>
      <c r="E15" s="5"/>
      <c r="F15" s="5" t="s">
        <v>18</v>
      </c>
      <c r="G15" s="5" t="s">
        <v>16</v>
      </c>
    </row>
    <row r="16" spans="1:13" ht="15" customHeight="1">
      <c r="A16" s="23">
        <v>8</v>
      </c>
      <c r="B16" s="72"/>
      <c r="C16" s="73"/>
      <c r="D16" s="5"/>
      <c r="E16" s="5"/>
      <c r="F16" s="5"/>
      <c r="G16" s="5"/>
    </row>
    <row r="17" spans="1:7" ht="15" customHeight="1">
      <c r="A17" s="23">
        <v>9</v>
      </c>
      <c r="B17" s="72"/>
      <c r="C17" s="73"/>
      <c r="D17" s="5"/>
      <c r="E17" s="5"/>
      <c r="F17" s="5"/>
      <c r="G17" s="5"/>
    </row>
    <row r="18" spans="1:7" ht="15" customHeight="1">
      <c r="A18" s="23">
        <v>10</v>
      </c>
      <c r="B18" s="77"/>
      <c r="C18" s="78"/>
      <c r="D18" s="5"/>
      <c r="E18" s="5"/>
      <c r="F18" s="5"/>
      <c r="G18" s="5"/>
    </row>
    <row r="19" spans="1:7" ht="15" customHeight="1">
      <c r="A19" s="23">
        <v>11</v>
      </c>
      <c r="B19" s="77"/>
      <c r="C19" s="78"/>
      <c r="D19" s="26"/>
      <c r="E19" s="25"/>
      <c r="F19" s="25"/>
      <c r="G19" s="25"/>
    </row>
    <row r="20" spans="1:7" ht="15" customHeight="1">
      <c r="A20" s="23">
        <v>12</v>
      </c>
      <c r="B20" s="72"/>
      <c r="C20" s="73"/>
      <c r="D20" s="26"/>
      <c r="E20" s="25"/>
      <c r="F20" s="25"/>
      <c r="G20" s="25"/>
    </row>
    <row r="21" spans="1:7" ht="15" customHeight="1">
      <c r="A21" s="23">
        <v>13</v>
      </c>
      <c r="B21" s="72"/>
      <c r="C21" s="73"/>
      <c r="D21" s="26"/>
      <c r="E21" s="25"/>
      <c r="F21" s="25"/>
      <c r="G21" s="25"/>
    </row>
    <row r="22" spans="1:7" ht="15" customHeight="1">
      <c r="A22" s="23">
        <v>14</v>
      </c>
      <c r="B22" s="70"/>
      <c r="C22" s="71"/>
      <c r="D22" s="26"/>
      <c r="E22" s="25"/>
      <c r="F22" s="25"/>
      <c r="G22" s="25"/>
    </row>
    <row r="23" spans="1:7" ht="15" customHeight="1">
      <c r="A23" s="8"/>
      <c r="B23" s="27"/>
      <c r="C23" s="27"/>
      <c r="D23" s="8"/>
      <c r="E23" s="8"/>
      <c r="F23" s="8"/>
      <c r="G23" s="8"/>
    </row>
    <row r="24" spans="1:7" ht="13.5" customHeight="1">
      <c r="A24" s="6" t="s">
        <v>6</v>
      </c>
      <c r="B24" s="6"/>
      <c r="C24" s="6"/>
      <c r="D24" s="68"/>
      <c r="E24" s="68"/>
      <c r="F24" s="69" t="s">
        <v>19</v>
      </c>
      <c r="G24" s="69"/>
    </row>
    <row r="25" spans="1:7" ht="15" customHeight="1"/>
    <row r="26" spans="1:7" ht="15" customHeight="1">
      <c r="A26" s="6" t="s">
        <v>17</v>
      </c>
      <c r="B26" s="6"/>
      <c r="C26" s="6"/>
      <c r="D26" s="68"/>
      <c r="E26" s="68"/>
      <c r="F26" s="69" t="s">
        <v>41</v>
      </c>
      <c r="G26" s="69"/>
    </row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</sheetData>
  <mergeCells count="23">
    <mergeCell ref="K6:L6"/>
    <mergeCell ref="B8:C8"/>
    <mergeCell ref="B9:C9"/>
    <mergeCell ref="B10:C10"/>
    <mergeCell ref="B11:C11"/>
    <mergeCell ref="B21:C21"/>
    <mergeCell ref="B15:C15"/>
    <mergeCell ref="D1:F1"/>
    <mergeCell ref="A3:G3"/>
    <mergeCell ref="E5:G5"/>
    <mergeCell ref="B12:C12"/>
    <mergeCell ref="B13:C13"/>
    <mergeCell ref="B14:C14"/>
    <mergeCell ref="B16:C16"/>
    <mergeCell ref="B17:C17"/>
    <mergeCell ref="B18:C18"/>
    <mergeCell ref="B19:C19"/>
    <mergeCell ref="B20:C20"/>
    <mergeCell ref="D26:E26"/>
    <mergeCell ref="F26:G26"/>
    <mergeCell ref="B22:C22"/>
    <mergeCell ref="D24:E24"/>
    <mergeCell ref="F24:G24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Normal="100" zoomScaleSheetLayoutView="100" workbookViewId="0">
      <selection activeCell="C27" sqref="C27"/>
    </sheetView>
  </sheetViews>
  <sheetFormatPr defaultRowHeight="15.75"/>
  <cols>
    <col min="1" max="1" width="5.28515625" style="37" customWidth="1"/>
    <col min="2" max="2" width="25.28515625" style="37" customWidth="1"/>
    <col min="3" max="3" width="23.5703125" style="37" customWidth="1"/>
    <col min="4" max="4" width="33.28515625" style="37" customWidth="1"/>
    <col min="5" max="5" width="13.42578125" style="37" customWidth="1"/>
    <col min="6" max="6" width="14" style="37" customWidth="1"/>
    <col min="7" max="16384" width="9.140625" style="37"/>
  </cols>
  <sheetData>
    <row r="1" spans="1:6" s="28" customFormat="1" ht="12.75" customHeight="1">
      <c r="A1" s="84" t="s">
        <v>20</v>
      </c>
      <c r="B1" s="84"/>
      <c r="C1" s="84"/>
      <c r="D1" s="84"/>
      <c r="E1" s="84"/>
      <c r="F1" s="84"/>
    </row>
    <row r="2" spans="1:6" s="28" customFormat="1" ht="11.25" customHeight="1">
      <c r="C2" s="29"/>
      <c r="D2" s="29"/>
      <c r="E2" s="29"/>
    </row>
    <row r="3" spans="1:6" s="30" customFormat="1" ht="12.75">
      <c r="A3" s="85" t="str">
        <f>СписокСудей!A3</f>
        <v>XVIII Спартакиада налоговых органов Кемеровской области-Кузбасса</v>
      </c>
      <c r="B3" s="85"/>
      <c r="C3" s="85"/>
      <c r="D3" s="85"/>
      <c r="E3" s="85"/>
      <c r="F3" s="85"/>
    </row>
    <row r="4" spans="1:6" s="30" customFormat="1" ht="15" customHeight="1">
      <c r="C4" s="86" t="s">
        <v>1</v>
      </c>
      <c r="D4" s="86"/>
      <c r="E4" s="31"/>
      <c r="F4" s="31"/>
    </row>
    <row r="5" spans="1:6" s="28" customFormat="1" ht="12.75" customHeight="1">
      <c r="E5" s="87"/>
      <c r="F5" s="87"/>
    </row>
    <row r="6" spans="1:6" s="30" customFormat="1" ht="12.75" customHeight="1">
      <c r="B6" s="32" t="s">
        <v>2</v>
      </c>
      <c r="C6" s="33" t="s">
        <v>14</v>
      </c>
      <c r="E6" s="32" t="s">
        <v>3</v>
      </c>
      <c r="F6" s="42" t="str">
        <f>СписокСудей!F6</f>
        <v>31 марта 2023 г.</v>
      </c>
    </row>
    <row r="8" spans="1:6" ht="30.75" customHeight="1">
      <c r="A8" s="34" t="s">
        <v>5</v>
      </c>
      <c r="B8" s="35" t="s">
        <v>21</v>
      </c>
      <c r="C8" s="35" t="s">
        <v>2</v>
      </c>
      <c r="D8" s="35" t="s">
        <v>43</v>
      </c>
      <c r="E8" s="36" t="s">
        <v>22</v>
      </c>
      <c r="F8" s="36" t="s">
        <v>23</v>
      </c>
    </row>
    <row r="9" spans="1:6" ht="15.95" customHeight="1">
      <c r="A9" s="35">
        <v>1</v>
      </c>
      <c r="B9" s="38" t="s">
        <v>52</v>
      </c>
      <c r="C9" s="35" t="s">
        <v>14</v>
      </c>
      <c r="D9" s="35" t="s">
        <v>69</v>
      </c>
      <c r="E9" s="39" t="s">
        <v>24</v>
      </c>
      <c r="F9" s="39"/>
    </row>
    <row r="10" spans="1:6" ht="15.95" customHeight="1">
      <c r="A10" s="35">
        <v>2</v>
      </c>
      <c r="B10" s="38" t="s">
        <v>51</v>
      </c>
      <c r="C10" s="35" t="s">
        <v>14</v>
      </c>
      <c r="D10" s="35" t="s">
        <v>70</v>
      </c>
      <c r="E10" s="39" t="s">
        <v>25</v>
      </c>
      <c r="F10" s="39"/>
    </row>
    <row r="11" spans="1:6" ht="15.95" customHeight="1">
      <c r="A11" s="35">
        <v>3</v>
      </c>
      <c r="B11" s="38" t="s">
        <v>53</v>
      </c>
      <c r="C11" s="35" t="s">
        <v>82</v>
      </c>
      <c r="D11" s="35" t="s">
        <v>77</v>
      </c>
      <c r="E11" s="39" t="s">
        <v>24</v>
      </c>
      <c r="F11" s="39"/>
    </row>
    <row r="12" spans="1:6" ht="15.95" customHeight="1">
      <c r="A12" s="35">
        <v>4</v>
      </c>
      <c r="B12" s="38" t="s">
        <v>54</v>
      </c>
      <c r="C12" s="35" t="s">
        <v>84</v>
      </c>
      <c r="D12" s="35" t="s">
        <v>78</v>
      </c>
      <c r="E12" s="39" t="s">
        <v>24</v>
      </c>
      <c r="F12" s="39"/>
    </row>
    <row r="13" spans="1:6" ht="15.95" customHeight="1">
      <c r="A13" s="35">
        <v>5</v>
      </c>
      <c r="B13" s="38" t="s">
        <v>55</v>
      </c>
      <c r="C13" s="35" t="s">
        <v>72</v>
      </c>
      <c r="D13" s="35" t="s">
        <v>71</v>
      </c>
      <c r="E13" s="39" t="s">
        <v>24</v>
      </c>
      <c r="F13" s="39"/>
    </row>
    <row r="14" spans="1:6" ht="15.95" customHeight="1">
      <c r="A14" s="35">
        <v>6</v>
      </c>
      <c r="B14" s="38" t="s">
        <v>56</v>
      </c>
      <c r="C14" s="35" t="s">
        <v>83</v>
      </c>
      <c r="D14" s="35" t="s">
        <v>73</v>
      </c>
      <c r="E14" s="39" t="s">
        <v>24</v>
      </c>
      <c r="F14" s="39"/>
    </row>
    <row r="15" spans="1:6" ht="15.95" customHeight="1">
      <c r="A15" s="35">
        <v>7</v>
      </c>
      <c r="B15" s="38" t="s">
        <v>57</v>
      </c>
      <c r="C15" s="35" t="s">
        <v>85</v>
      </c>
      <c r="D15" s="35" t="s">
        <v>74</v>
      </c>
      <c r="E15" s="39" t="s">
        <v>24</v>
      </c>
      <c r="F15" s="39"/>
    </row>
    <row r="16" spans="1:6" ht="15.95" customHeight="1">
      <c r="A16" s="35">
        <v>8</v>
      </c>
      <c r="B16" s="38" t="s">
        <v>68</v>
      </c>
      <c r="C16" s="35" t="s">
        <v>72</v>
      </c>
      <c r="D16" s="35" t="s">
        <v>75</v>
      </c>
      <c r="E16" s="39" t="s">
        <v>24</v>
      </c>
      <c r="F16" s="39"/>
    </row>
    <row r="17" spans="1:6" ht="15.95" customHeight="1">
      <c r="A17" s="35">
        <v>9</v>
      </c>
      <c r="B17" s="38" t="s">
        <v>58</v>
      </c>
      <c r="C17" s="35" t="s">
        <v>14</v>
      </c>
      <c r="D17" s="35" t="s">
        <v>76</v>
      </c>
      <c r="E17" s="39" t="s">
        <v>24</v>
      </c>
      <c r="F17" s="39"/>
    </row>
    <row r="18" spans="1:6" ht="15.95" customHeight="1">
      <c r="A18" s="35">
        <v>10</v>
      </c>
      <c r="B18" s="38" t="s">
        <v>60</v>
      </c>
      <c r="C18" s="35" t="s">
        <v>14</v>
      </c>
      <c r="D18" s="35" t="s">
        <v>69</v>
      </c>
      <c r="E18" s="39" t="s">
        <v>24</v>
      </c>
      <c r="F18" s="39"/>
    </row>
    <row r="19" spans="1:6" ht="15.95" customHeight="1">
      <c r="A19" s="35">
        <v>11</v>
      </c>
      <c r="B19" s="38" t="s">
        <v>61</v>
      </c>
      <c r="C19" s="35" t="s">
        <v>14</v>
      </c>
      <c r="D19" s="35" t="s">
        <v>70</v>
      </c>
      <c r="E19" s="39" t="s">
        <v>24</v>
      </c>
      <c r="F19" s="39"/>
    </row>
    <row r="20" spans="1:6" ht="15.95" customHeight="1">
      <c r="A20" s="35">
        <v>12</v>
      </c>
      <c r="B20" s="38" t="s">
        <v>59</v>
      </c>
      <c r="C20" s="35" t="s">
        <v>82</v>
      </c>
      <c r="D20" s="35" t="s">
        <v>79</v>
      </c>
      <c r="E20" s="39" t="s">
        <v>24</v>
      </c>
      <c r="F20" s="39"/>
    </row>
    <row r="21" spans="1:6" ht="15.95" customHeight="1">
      <c r="A21" s="35">
        <v>13</v>
      </c>
      <c r="B21" s="38" t="s">
        <v>62</v>
      </c>
      <c r="C21" s="35" t="s">
        <v>84</v>
      </c>
      <c r="D21" s="35" t="s">
        <v>80</v>
      </c>
      <c r="E21" s="39" t="s">
        <v>24</v>
      </c>
      <c r="F21" s="39"/>
    </row>
    <row r="22" spans="1:6" ht="15.95" customHeight="1">
      <c r="A22" s="35">
        <v>14</v>
      </c>
      <c r="B22" s="38" t="s">
        <v>63</v>
      </c>
      <c r="C22" s="35" t="s">
        <v>72</v>
      </c>
      <c r="D22" s="35" t="s">
        <v>71</v>
      </c>
      <c r="E22" s="39" t="s">
        <v>24</v>
      </c>
      <c r="F22" s="39"/>
    </row>
    <row r="23" spans="1:6" ht="15.95" customHeight="1">
      <c r="A23" s="35">
        <v>15</v>
      </c>
      <c r="B23" s="38" t="s">
        <v>64</v>
      </c>
      <c r="C23" s="35" t="s">
        <v>83</v>
      </c>
      <c r="D23" s="35" t="s">
        <v>73</v>
      </c>
      <c r="E23" s="39" t="s">
        <v>24</v>
      </c>
      <c r="F23" s="39"/>
    </row>
    <row r="24" spans="1:6" ht="15.95" customHeight="1">
      <c r="A24" s="35">
        <v>16</v>
      </c>
      <c r="B24" s="38" t="s">
        <v>65</v>
      </c>
      <c r="C24" s="35" t="s">
        <v>85</v>
      </c>
      <c r="D24" s="35" t="s">
        <v>74</v>
      </c>
      <c r="E24" s="39" t="s">
        <v>24</v>
      </c>
      <c r="F24" s="39"/>
    </row>
    <row r="25" spans="1:6" ht="15.95" customHeight="1">
      <c r="A25" s="35">
        <v>17</v>
      </c>
      <c r="B25" s="38" t="s">
        <v>66</v>
      </c>
      <c r="C25" s="35" t="s">
        <v>72</v>
      </c>
      <c r="D25" s="35" t="s">
        <v>75</v>
      </c>
      <c r="E25" s="39" t="s">
        <v>24</v>
      </c>
      <c r="F25" s="39"/>
    </row>
    <row r="26" spans="1:6" ht="15.95" customHeight="1">
      <c r="A26" s="35">
        <v>18</v>
      </c>
      <c r="B26" s="38" t="s">
        <v>81</v>
      </c>
      <c r="C26" s="35" t="s">
        <v>14</v>
      </c>
      <c r="D26" s="35" t="s">
        <v>76</v>
      </c>
      <c r="E26" s="39" t="s">
        <v>24</v>
      </c>
      <c r="F26" s="39"/>
    </row>
    <row r="27" spans="1:6" s="49" customFormat="1" ht="15.95" customHeight="1">
      <c r="A27" s="35">
        <v>19</v>
      </c>
      <c r="B27" s="38"/>
      <c r="C27" s="35"/>
      <c r="D27" s="35"/>
      <c r="E27" s="39"/>
      <c r="F27" s="39"/>
    </row>
    <row r="28" spans="1:6" s="49" customFormat="1" ht="15.95" customHeight="1">
      <c r="A28" s="35">
        <v>20</v>
      </c>
      <c r="B28" s="38"/>
      <c r="C28" s="35"/>
      <c r="D28" s="35"/>
      <c r="E28" s="39"/>
      <c r="F28" s="39"/>
    </row>
    <row r="29" spans="1:6" ht="15.95" customHeight="1">
      <c r="A29" s="35">
        <v>21</v>
      </c>
      <c r="B29" s="38"/>
      <c r="C29" s="35"/>
      <c r="D29" s="35"/>
      <c r="E29" s="39"/>
      <c r="F29" s="39"/>
    </row>
    <row r="30" spans="1:6" ht="15.95" customHeight="1">
      <c r="A30" s="35">
        <v>22</v>
      </c>
      <c r="B30" s="38"/>
      <c r="C30" s="35"/>
      <c r="D30" s="35"/>
      <c r="E30" s="39"/>
      <c r="F30" s="39"/>
    </row>
    <row r="31" spans="1:6" ht="15.95" customHeight="1">
      <c r="A31" s="35">
        <v>23</v>
      </c>
      <c r="B31" s="38"/>
      <c r="C31" s="35"/>
      <c r="D31" s="35"/>
      <c r="E31" s="39"/>
      <c r="F31" s="39"/>
    </row>
    <row r="32" spans="1:6" ht="15.95" customHeight="1">
      <c r="A32" s="35">
        <v>24</v>
      </c>
      <c r="B32" s="38"/>
      <c r="C32" s="35"/>
      <c r="D32" s="35"/>
      <c r="E32" s="39"/>
      <c r="F32" s="39"/>
    </row>
    <row r="33" spans="1:6" ht="15.95" customHeight="1">
      <c r="A33" s="35">
        <v>25</v>
      </c>
      <c r="B33" s="38"/>
      <c r="C33" s="35"/>
      <c r="D33" s="35"/>
      <c r="E33" s="39"/>
      <c r="F33" s="39"/>
    </row>
    <row r="34" spans="1:6">
      <c r="A34" s="51"/>
      <c r="B34" s="52"/>
      <c r="C34" s="51"/>
      <c r="D34" s="53"/>
      <c r="E34" s="51"/>
      <c r="F34" s="51"/>
    </row>
    <row r="35" spans="1:6" ht="15.75" customHeight="1">
      <c r="A35" s="40" t="s">
        <v>6</v>
      </c>
      <c r="B35" s="40"/>
      <c r="C35" s="41"/>
      <c r="D35" s="83" t="str">
        <f>СписокСудей!F24</f>
        <v>М.В. Баканов</v>
      </c>
      <c r="E35" s="83"/>
    </row>
    <row r="36" spans="1:6">
      <c r="C36" s="65"/>
    </row>
    <row r="37" spans="1:6">
      <c r="A37" s="40" t="str">
        <f>СписокСудей!A26</f>
        <v>Главный секретарь</v>
      </c>
      <c r="B37" s="40"/>
      <c r="C37" s="41"/>
      <c r="D37" s="83" t="str">
        <f>СписокСудей!F26</f>
        <v>Ю.В. Арышева</v>
      </c>
      <c r="E37" s="83"/>
    </row>
  </sheetData>
  <autoFilter ref="A8:F33"/>
  <sortState ref="B9:F48">
    <sortCondition ref="F9:F48"/>
    <sortCondition ref="B9:B48"/>
  </sortState>
  <mergeCells count="6">
    <mergeCell ref="D37:E37"/>
    <mergeCell ref="A1:F1"/>
    <mergeCell ref="A3:F3"/>
    <mergeCell ref="C4:D4"/>
    <mergeCell ref="E5:F5"/>
    <mergeCell ref="D35:E35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Normal="100" zoomScaleSheetLayoutView="100" workbookViewId="0">
      <selection activeCell="B15" sqref="B15:C16"/>
    </sheetView>
  </sheetViews>
  <sheetFormatPr defaultRowHeight="12.75"/>
  <cols>
    <col min="1" max="1" width="4.28515625" style="44" customWidth="1"/>
    <col min="2" max="2" width="33" style="44" customWidth="1"/>
    <col min="3" max="9" width="9.7109375" style="44" customWidth="1"/>
    <col min="10" max="16384" width="9.140625" style="44"/>
  </cols>
  <sheetData>
    <row r="1" spans="1:9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9" ht="30.75" customHeight="1">
      <c r="A2" s="89" t="str">
        <f>СписокСудей!A3</f>
        <v>XVIII Спартакиада налоговых органов Кемеровской области-Кузбасса</v>
      </c>
      <c r="B2" s="89"/>
      <c r="C2" s="89"/>
      <c r="D2" s="89"/>
      <c r="E2" s="89"/>
      <c r="F2" s="89"/>
      <c r="G2" s="89"/>
      <c r="H2" s="89"/>
      <c r="I2" s="89"/>
    </row>
    <row r="3" spans="1:9" ht="12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9" ht="12.75" customHeight="1">
      <c r="A4" s="48"/>
      <c r="B4" s="48" t="s">
        <v>2</v>
      </c>
      <c r="C4" s="91" t="str">
        <f>СписокСудей!C6</f>
        <v>Кемерово</v>
      </c>
      <c r="D4" s="91"/>
      <c r="E4" s="48"/>
      <c r="F4" s="48"/>
      <c r="G4" s="48"/>
      <c r="H4" s="48"/>
      <c r="I4" s="48"/>
    </row>
    <row r="5" spans="1:9">
      <c r="A5" s="47"/>
      <c r="B5" s="46" t="s">
        <v>3</v>
      </c>
      <c r="C5" s="92" t="str">
        <f>СписокСудей!F6</f>
        <v>31 марта 2023 г.</v>
      </c>
      <c r="D5" s="93"/>
      <c r="G5" s="48" t="s">
        <v>4</v>
      </c>
      <c r="H5" s="93" t="s">
        <v>44</v>
      </c>
      <c r="I5" s="93"/>
    </row>
    <row r="6" spans="1:9">
      <c r="A6" s="47"/>
      <c r="B6" s="46"/>
      <c r="C6" s="56"/>
      <c r="G6" s="48"/>
      <c r="H6" s="57"/>
      <c r="I6" s="57"/>
    </row>
    <row r="7" spans="1:9" ht="17.100000000000001" customHeight="1">
      <c r="B7" s="58" t="s">
        <v>38</v>
      </c>
    </row>
    <row r="8" spans="1:9" ht="27.75" customHeight="1">
      <c r="A8" s="54" t="s">
        <v>5</v>
      </c>
      <c r="B8" s="64" t="s">
        <v>26</v>
      </c>
      <c r="C8" s="64">
        <v>1</v>
      </c>
      <c r="D8" s="64">
        <v>2</v>
      </c>
      <c r="E8" s="64">
        <v>3</v>
      </c>
      <c r="F8" s="64">
        <v>4</v>
      </c>
      <c r="G8" s="64">
        <v>5</v>
      </c>
      <c r="H8" s="64" t="s">
        <v>32</v>
      </c>
      <c r="I8" s="64" t="s">
        <v>27</v>
      </c>
    </row>
    <row r="9" spans="1:9" ht="17.100000000000001" customHeight="1">
      <c r="A9" s="94">
        <v>1</v>
      </c>
      <c r="B9" s="96" t="s">
        <v>60</v>
      </c>
      <c r="C9" s="98"/>
      <c r="D9" s="62" t="s">
        <v>28</v>
      </c>
      <c r="E9" s="62" t="s">
        <v>30</v>
      </c>
      <c r="F9" s="62" t="s">
        <v>30</v>
      </c>
      <c r="G9" s="62"/>
      <c r="H9" s="100">
        <f>SUM(D10:G10)</f>
        <v>5</v>
      </c>
      <c r="I9" s="102"/>
    </row>
    <row r="10" spans="1:9" ht="17.100000000000001" customHeight="1">
      <c r="A10" s="95"/>
      <c r="B10" s="97"/>
      <c r="C10" s="99"/>
      <c r="D10" s="63">
        <v>1</v>
      </c>
      <c r="E10" s="63">
        <v>2</v>
      </c>
      <c r="F10" s="63">
        <v>2</v>
      </c>
      <c r="G10" s="63"/>
      <c r="H10" s="101"/>
      <c r="I10" s="103"/>
    </row>
    <row r="11" spans="1:9" ht="17.100000000000001" customHeight="1">
      <c r="A11" s="94">
        <v>2</v>
      </c>
      <c r="B11" s="96" t="s">
        <v>63</v>
      </c>
      <c r="C11" s="62" t="s">
        <v>30</v>
      </c>
      <c r="D11" s="98"/>
      <c r="E11" s="62" t="s">
        <v>30</v>
      </c>
      <c r="F11" s="62" t="s">
        <v>30</v>
      </c>
      <c r="G11" s="62"/>
      <c r="H11" s="100">
        <f>SUM(E12:G12)+C12</f>
        <v>6</v>
      </c>
      <c r="I11" s="102"/>
    </row>
    <row r="12" spans="1:9" ht="17.100000000000001" customHeight="1">
      <c r="A12" s="95"/>
      <c r="B12" s="97"/>
      <c r="C12" s="63">
        <v>2</v>
      </c>
      <c r="D12" s="99"/>
      <c r="E12" s="63">
        <v>2</v>
      </c>
      <c r="F12" s="63">
        <v>2</v>
      </c>
      <c r="G12" s="63"/>
      <c r="H12" s="101"/>
      <c r="I12" s="103"/>
    </row>
    <row r="13" spans="1:9" ht="17.100000000000001" customHeight="1">
      <c r="A13" s="94">
        <v>3</v>
      </c>
      <c r="B13" s="96" t="s">
        <v>65</v>
      </c>
      <c r="C13" s="62" t="s">
        <v>28</v>
      </c>
      <c r="D13" s="62" t="s">
        <v>28</v>
      </c>
      <c r="E13" s="98"/>
      <c r="F13" s="62" t="s">
        <v>31</v>
      </c>
      <c r="G13" s="62"/>
      <c r="H13" s="100">
        <f>SUM(F14:G14)+SUM(C14:D14)</f>
        <v>4</v>
      </c>
      <c r="I13" s="102"/>
    </row>
    <row r="14" spans="1:9" ht="17.100000000000001" customHeight="1">
      <c r="A14" s="95"/>
      <c r="B14" s="97"/>
      <c r="C14" s="63">
        <v>1</v>
      </c>
      <c r="D14" s="63">
        <v>1</v>
      </c>
      <c r="E14" s="99"/>
      <c r="F14" s="63">
        <v>2</v>
      </c>
      <c r="G14" s="63"/>
      <c r="H14" s="101"/>
      <c r="I14" s="103"/>
    </row>
    <row r="15" spans="1:9" ht="17.100000000000001" customHeight="1">
      <c r="A15" s="94">
        <v>4</v>
      </c>
      <c r="B15" s="96" t="s">
        <v>81</v>
      </c>
      <c r="C15" s="62" t="s">
        <v>28</v>
      </c>
      <c r="D15" s="62" t="s">
        <v>28</v>
      </c>
      <c r="E15" s="62" t="s">
        <v>29</v>
      </c>
      <c r="F15" s="98"/>
      <c r="G15" s="62"/>
      <c r="H15" s="100">
        <f>SUM(C16:E16)+G16</f>
        <v>3</v>
      </c>
      <c r="I15" s="102"/>
    </row>
    <row r="16" spans="1:9" ht="17.100000000000001" customHeight="1">
      <c r="A16" s="95"/>
      <c r="B16" s="97"/>
      <c r="C16" s="63">
        <v>1</v>
      </c>
      <c r="D16" s="63">
        <v>1</v>
      </c>
      <c r="E16" s="63">
        <v>1</v>
      </c>
      <c r="F16" s="99"/>
      <c r="G16" s="63"/>
      <c r="H16" s="101"/>
      <c r="I16" s="103"/>
    </row>
    <row r="17" spans="1:9" ht="17.100000000000001" customHeight="1">
      <c r="A17" s="94">
        <v>5</v>
      </c>
      <c r="B17" s="104"/>
      <c r="C17" s="62"/>
      <c r="D17" s="62"/>
      <c r="E17" s="62"/>
      <c r="F17" s="62"/>
      <c r="G17" s="105"/>
      <c r="H17" s="100"/>
      <c r="I17" s="102"/>
    </row>
    <row r="18" spans="1:9" ht="17.100000000000001" customHeight="1">
      <c r="A18" s="95"/>
      <c r="B18" s="104"/>
      <c r="C18" s="63"/>
      <c r="D18" s="63"/>
      <c r="E18" s="63"/>
      <c r="F18" s="63"/>
      <c r="G18" s="105"/>
      <c r="H18" s="101"/>
      <c r="I18" s="103"/>
    </row>
    <row r="19" spans="1:9" ht="17.100000000000001" customHeight="1"/>
    <row r="20" spans="1:9" ht="17.100000000000001" customHeight="1">
      <c r="B20" s="58" t="s">
        <v>39</v>
      </c>
    </row>
    <row r="21" spans="1:9" ht="27.75" customHeight="1">
      <c r="A21" s="54" t="s">
        <v>5</v>
      </c>
      <c r="B21" s="64" t="s">
        <v>26</v>
      </c>
      <c r="C21" s="64">
        <v>1</v>
      </c>
      <c r="D21" s="64">
        <v>2</v>
      </c>
      <c r="E21" s="64">
        <v>3</v>
      </c>
      <c r="F21" s="64">
        <v>4</v>
      </c>
      <c r="G21" s="64">
        <v>5</v>
      </c>
      <c r="H21" s="64" t="s">
        <v>32</v>
      </c>
      <c r="I21" s="64" t="s">
        <v>27</v>
      </c>
    </row>
    <row r="22" spans="1:9" ht="17.100000000000001" customHeight="1">
      <c r="A22" s="94">
        <v>1</v>
      </c>
      <c r="B22" s="96" t="s">
        <v>61</v>
      </c>
      <c r="C22" s="98"/>
      <c r="D22" s="62" t="s">
        <v>29</v>
      </c>
      <c r="E22" s="62" t="s">
        <v>30</v>
      </c>
      <c r="F22" s="62" t="s">
        <v>28</v>
      </c>
      <c r="G22" s="62" t="s">
        <v>30</v>
      </c>
      <c r="H22" s="100">
        <f>SUM(D23:G23)</f>
        <v>6</v>
      </c>
      <c r="I22" s="102"/>
    </row>
    <row r="23" spans="1:9" ht="17.100000000000001" customHeight="1">
      <c r="A23" s="95"/>
      <c r="B23" s="97"/>
      <c r="C23" s="99"/>
      <c r="D23" s="63">
        <v>1</v>
      </c>
      <c r="E23" s="63">
        <v>2</v>
      </c>
      <c r="F23" s="63">
        <v>1</v>
      </c>
      <c r="G23" s="63">
        <v>2</v>
      </c>
      <c r="H23" s="101"/>
      <c r="I23" s="103"/>
    </row>
    <row r="24" spans="1:9" ht="17.100000000000001" customHeight="1">
      <c r="A24" s="94">
        <v>2</v>
      </c>
      <c r="B24" s="96" t="s">
        <v>62</v>
      </c>
      <c r="C24" s="62" t="s">
        <v>31</v>
      </c>
      <c r="D24" s="98"/>
      <c r="E24" s="62" t="s">
        <v>30</v>
      </c>
      <c r="F24" s="62" t="s">
        <v>30</v>
      </c>
      <c r="G24" s="62" t="s">
        <v>30</v>
      </c>
      <c r="H24" s="100">
        <f>SUM(E25:G25)+C25</f>
        <v>8</v>
      </c>
      <c r="I24" s="102"/>
    </row>
    <row r="25" spans="1:9" ht="17.100000000000001" customHeight="1">
      <c r="A25" s="95"/>
      <c r="B25" s="97"/>
      <c r="C25" s="63">
        <v>2</v>
      </c>
      <c r="D25" s="99"/>
      <c r="E25" s="63">
        <v>2</v>
      </c>
      <c r="F25" s="63">
        <v>2</v>
      </c>
      <c r="G25" s="63">
        <v>2</v>
      </c>
      <c r="H25" s="101"/>
      <c r="I25" s="103"/>
    </row>
    <row r="26" spans="1:9" ht="17.100000000000001" customHeight="1">
      <c r="A26" s="94">
        <v>3</v>
      </c>
      <c r="B26" s="96" t="s">
        <v>64</v>
      </c>
      <c r="C26" s="62" t="s">
        <v>28</v>
      </c>
      <c r="D26" s="62" t="s">
        <v>28</v>
      </c>
      <c r="E26" s="98"/>
      <c r="F26" s="62" t="s">
        <v>28</v>
      </c>
      <c r="G26" s="62" t="s">
        <v>31</v>
      </c>
      <c r="H26" s="100">
        <f>SUM(F27:G27)+SUM(C27:D27)</f>
        <v>5</v>
      </c>
      <c r="I26" s="102"/>
    </row>
    <row r="27" spans="1:9" ht="17.100000000000001" customHeight="1">
      <c r="A27" s="95"/>
      <c r="B27" s="97"/>
      <c r="C27" s="63">
        <v>1</v>
      </c>
      <c r="D27" s="63">
        <v>1</v>
      </c>
      <c r="E27" s="99"/>
      <c r="F27" s="63">
        <v>1</v>
      </c>
      <c r="G27" s="63">
        <v>2</v>
      </c>
      <c r="H27" s="101"/>
      <c r="I27" s="103"/>
    </row>
    <row r="28" spans="1:9" ht="17.100000000000001" customHeight="1">
      <c r="A28" s="94">
        <v>4</v>
      </c>
      <c r="B28" s="96" t="s">
        <v>66</v>
      </c>
      <c r="C28" s="62" t="s">
        <v>30</v>
      </c>
      <c r="D28" s="62" t="s">
        <v>28</v>
      </c>
      <c r="E28" s="62" t="s">
        <v>30</v>
      </c>
      <c r="F28" s="98"/>
      <c r="G28" s="62" t="s">
        <v>30</v>
      </c>
      <c r="H28" s="100">
        <f>SUM(C29:E29)+G29</f>
        <v>7</v>
      </c>
      <c r="I28" s="102"/>
    </row>
    <row r="29" spans="1:9" ht="17.100000000000001" customHeight="1">
      <c r="A29" s="95"/>
      <c r="B29" s="97"/>
      <c r="C29" s="63">
        <v>2</v>
      </c>
      <c r="D29" s="63">
        <v>1</v>
      </c>
      <c r="E29" s="63">
        <v>2</v>
      </c>
      <c r="F29" s="99"/>
      <c r="G29" s="63">
        <v>2</v>
      </c>
      <c r="H29" s="101"/>
      <c r="I29" s="103"/>
    </row>
    <row r="30" spans="1:9" ht="17.100000000000001" customHeight="1">
      <c r="A30" s="94">
        <v>5</v>
      </c>
      <c r="B30" s="96" t="s">
        <v>59</v>
      </c>
      <c r="C30" s="62" t="s">
        <v>28</v>
      </c>
      <c r="D30" s="62" t="s">
        <v>28</v>
      </c>
      <c r="E30" s="62" t="s">
        <v>29</v>
      </c>
      <c r="F30" s="62" t="s">
        <v>28</v>
      </c>
      <c r="G30" s="105"/>
      <c r="H30" s="100">
        <f>SUM(C31:F31)</f>
        <v>4</v>
      </c>
      <c r="I30" s="102"/>
    </row>
    <row r="31" spans="1:9" ht="17.100000000000001" customHeight="1">
      <c r="A31" s="95"/>
      <c r="B31" s="97"/>
      <c r="C31" s="63">
        <v>1</v>
      </c>
      <c r="D31" s="63">
        <v>1</v>
      </c>
      <c r="E31" s="63">
        <v>1</v>
      </c>
      <c r="F31" s="63">
        <v>1</v>
      </c>
      <c r="G31" s="105"/>
      <c r="H31" s="101"/>
      <c r="I31" s="103"/>
    </row>
    <row r="32" spans="1:9" ht="17.100000000000001" customHeight="1"/>
    <row r="33" spans="1:6" ht="17.100000000000001" customHeight="1"/>
    <row r="34" spans="1:6" customFormat="1" ht="17.100000000000001" customHeight="1">
      <c r="A34">
        <v>1</v>
      </c>
      <c r="B34" s="66" t="str">
        <f>B11</f>
        <v>Тимофеев Сергей</v>
      </c>
      <c r="C34" s="106" t="str">
        <f>B34</f>
        <v>Тимофеев Сергей</v>
      </c>
      <c r="D34" s="107"/>
      <c r="E34" s="107"/>
      <c r="F34" s="108" t="s">
        <v>47</v>
      </c>
    </row>
    <row r="35" spans="1:6" customFormat="1" ht="17.100000000000001" customHeight="1">
      <c r="A35">
        <v>2</v>
      </c>
      <c r="B35" s="66" t="str">
        <f>B24</f>
        <v>Волков Дмитрий</v>
      </c>
      <c r="C35" s="109" t="s">
        <v>97</v>
      </c>
      <c r="D35" s="110"/>
      <c r="E35" s="110"/>
      <c r="F35" s="108"/>
    </row>
    <row r="36" spans="1:6" ht="17.100000000000001" customHeight="1"/>
    <row r="37" spans="1:6" customFormat="1" ht="17.100000000000001" customHeight="1">
      <c r="A37">
        <v>1</v>
      </c>
      <c r="B37" s="66" t="str">
        <f>B9</f>
        <v>Беляев Евгений</v>
      </c>
      <c r="C37" s="106" t="str">
        <f>B37</f>
        <v>Беляев Евгений</v>
      </c>
      <c r="D37" s="107"/>
      <c r="E37" s="107"/>
      <c r="F37" s="108" t="s">
        <v>46</v>
      </c>
    </row>
    <row r="38" spans="1:6" customFormat="1" ht="17.100000000000001" customHeight="1">
      <c r="A38">
        <v>2</v>
      </c>
      <c r="B38" s="66" t="str">
        <f>B28</f>
        <v>Бурнышев Константин</v>
      </c>
      <c r="C38" s="109" t="s">
        <v>95</v>
      </c>
      <c r="D38" s="110"/>
      <c r="E38" s="110"/>
      <c r="F38" s="108"/>
    </row>
    <row r="39" spans="1:6" ht="17.100000000000001" customHeight="1"/>
    <row r="40" spans="1:6" customFormat="1" ht="17.100000000000001" customHeight="1">
      <c r="A40">
        <v>1</v>
      </c>
      <c r="B40" s="66" t="str">
        <f>B13</f>
        <v>Усольцев Дмитрий</v>
      </c>
      <c r="C40" s="106" t="str">
        <f>B41</f>
        <v>Катаев Василий</v>
      </c>
      <c r="D40" s="107"/>
      <c r="E40" s="107"/>
      <c r="F40" s="108" t="s">
        <v>48</v>
      </c>
    </row>
    <row r="41" spans="1:6" customFormat="1" ht="17.100000000000001" customHeight="1">
      <c r="A41">
        <v>2</v>
      </c>
      <c r="B41" s="66" t="str">
        <f>B22</f>
        <v>Катаев Василий</v>
      </c>
      <c r="C41" s="109" t="s">
        <v>91</v>
      </c>
      <c r="D41" s="110"/>
      <c r="E41" s="110"/>
      <c r="F41" s="108"/>
    </row>
    <row r="42" spans="1:6" ht="17.100000000000001" customHeight="1"/>
    <row r="43" spans="1:6" customFormat="1" ht="17.100000000000001" customHeight="1">
      <c r="A43">
        <v>1</v>
      </c>
      <c r="B43" s="66" t="str">
        <f>B15</f>
        <v>Лысков Сергей</v>
      </c>
      <c r="C43" s="106" t="str">
        <f>B44</f>
        <v>Бабин Владислав</v>
      </c>
      <c r="D43" s="107"/>
      <c r="E43" s="107"/>
      <c r="F43" s="108" t="s">
        <v>49</v>
      </c>
    </row>
    <row r="44" spans="1:6" customFormat="1" ht="17.100000000000001" customHeight="1">
      <c r="A44">
        <v>2</v>
      </c>
      <c r="B44" s="66" t="str">
        <f>B26</f>
        <v>Бабин Владислав</v>
      </c>
      <c r="C44" s="109" t="s">
        <v>94</v>
      </c>
      <c r="D44" s="110"/>
      <c r="E44" s="110"/>
      <c r="F44" s="108"/>
    </row>
    <row r="45" spans="1:6" ht="17.100000000000001" customHeight="1"/>
    <row r="46" spans="1:6" customFormat="1" ht="17.100000000000001" customHeight="1">
      <c r="A46">
        <v>1</v>
      </c>
      <c r="B46" s="66"/>
      <c r="C46" s="106" t="str">
        <f>B30</f>
        <v>Зиненко Ольга</v>
      </c>
      <c r="D46" s="107"/>
      <c r="E46" s="107"/>
      <c r="F46" s="108" t="s">
        <v>50</v>
      </c>
    </row>
    <row r="47" spans="1:6" customFormat="1" ht="17.100000000000001" customHeight="1">
      <c r="A47">
        <v>2</v>
      </c>
      <c r="B47" s="66"/>
      <c r="C47" s="109"/>
      <c r="D47" s="110"/>
      <c r="E47" s="110"/>
      <c r="F47" s="108"/>
    </row>
    <row r="48" spans="1:6" ht="17.100000000000001" customHeight="1"/>
    <row r="49" spans="2:9" ht="17.100000000000001" customHeight="1"/>
    <row r="50" spans="2:9" ht="17.100000000000001" customHeight="1">
      <c r="B50" s="40" t="s">
        <v>6</v>
      </c>
      <c r="C50" s="45"/>
      <c r="D50" s="59"/>
      <c r="E50" s="59"/>
      <c r="F50" s="45"/>
      <c r="G50" s="83" t="str">
        <f>СписокСудей!F24</f>
        <v>М.В. Баканов</v>
      </c>
      <c r="H50" s="83"/>
      <c r="I50" s="60"/>
    </row>
    <row r="51" spans="2:9">
      <c r="C51" s="61"/>
    </row>
  </sheetData>
  <mergeCells count="72">
    <mergeCell ref="G50:H50"/>
    <mergeCell ref="C34:E34"/>
    <mergeCell ref="F34:F35"/>
    <mergeCell ref="C35:E35"/>
    <mergeCell ref="C37:E37"/>
    <mergeCell ref="F37:F38"/>
    <mergeCell ref="C38:E38"/>
    <mergeCell ref="C40:E40"/>
    <mergeCell ref="F40:F41"/>
    <mergeCell ref="C41:E41"/>
    <mergeCell ref="C43:E43"/>
    <mergeCell ref="F43:F44"/>
    <mergeCell ref="C44:E44"/>
    <mergeCell ref="C46:E46"/>
    <mergeCell ref="F46:F47"/>
    <mergeCell ref="C47:E47"/>
    <mergeCell ref="A28:A29"/>
    <mergeCell ref="B28:B29"/>
    <mergeCell ref="F28:F29"/>
    <mergeCell ref="H28:H29"/>
    <mergeCell ref="I28:I29"/>
    <mergeCell ref="A30:A31"/>
    <mergeCell ref="B30:B31"/>
    <mergeCell ref="G30:G31"/>
    <mergeCell ref="H30:H31"/>
    <mergeCell ref="I30:I31"/>
    <mergeCell ref="A24:A25"/>
    <mergeCell ref="B24:B25"/>
    <mergeCell ref="D24:D25"/>
    <mergeCell ref="H24:H25"/>
    <mergeCell ref="I24:I25"/>
    <mergeCell ref="A26:A27"/>
    <mergeCell ref="B26:B27"/>
    <mergeCell ref="E26:E27"/>
    <mergeCell ref="H26:H27"/>
    <mergeCell ref="I26:I27"/>
    <mergeCell ref="A17:A18"/>
    <mergeCell ref="B17:B18"/>
    <mergeCell ref="G17:G18"/>
    <mergeCell ref="H17:H18"/>
    <mergeCell ref="I17:I18"/>
    <mergeCell ref="A22:A23"/>
    <mergeCell ref="B22:B23"/>
    <mergeCell ref="C22:C23"/>
    <mergeCell ref="H22:H23"/>
    <mergeCell ref="I22:I23"/>
    <mergeCell ref="A13:A14"/>
    <mergeCell ref="B13:B14"/>
    <mergeCell ref="E13:E14"/>
    <mergeCell ref="H13:H14"/>
    <mergeCell ref="I13:I14"/>
    <mergeCell ref="A15:A16"/>
    <mergeCell ref="B15:B16"/>
    <mergeCell ref="F15:F16"/>
    <mergeCell ref="H15:H16"/>
    <mergeCell ref="I15:I16"/>
    <mergeCell ref="A9:A10"/>
    <mergeCell ref="B9:B10"/>
    <mergeCell ref="C9:C10"/>
    <mergeCell ref="H9:H10"/>
    <mergeCell ref="I9:I10"/>
    <mergeCell ref="A11:A12"/>
    <mergeCell ref="B11:B12"/>
    <mergeCell ref="D11:D12"/>
    <mergeCell ref="H11:H12"/>
    <mergeCell ref="I11:I12"/>
    <mergeCell ref="A1:I1"/>
    <mergeCell ref="A2:I2"/>
    <mergeCell ref="A3:I3"/>
    <mergeCell ref="C4:D4"/>
    <mergeCell ref="C5:D5"/>
    <mergeCell ref="H5:I5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Normal="100" zoomScaleSheetLayoutView="100" workbookViewId="0">
      <selection activeCell="B15" sqref="B15:C16"/>
    </sheetView>
  </sheetViews>
  <sheetFormatPr defaultRowHeight="12.75"/>
  <cols>
    <col min="1" max="1" width="4.28515625" style="44" customWidth="1"/>
    <col min="2" max="2" width="33" style="44" customWidth="1"/>
    <col min="3" max="9" width="9.7109375" style="44" customWidth="1"/>
    <col min="10" max="16384" width="9.140625" style="44"/>
  </cols>
  <sheetData>
    <row r="1" spans="1:9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9" ht="30.75" customHeight="1">
      <c r="A2" s="89" t="str">
        <f>СписокСудей!A3</f>
        <v>XVIII Спартакиада налоговых органов Кемеровской области-Кузбасса</v>
      </c>
      <c r="B2" s="89"/>
      <c r="C2" s="89"/>
      <c r="D2" s="89"/>
      <c r="E2" s="89"/>
      <c r="F2" s="89"/>
      <c r="G2" s="89"/>
      <c r="H2" s="89"/>
      <c r="I2" s="89"/>
    </row>
    <row r="3" spans="1:9" ht="12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9" ht="12.75" customHeight="1">
      <c r="A4" s="48"/>
      <c r="B4" s="48" t="s">
        <v>2</v>
      </c>
      <c r="C4" s="91" t="str">
        <f>СписокСудей!C6</f>
        <v>Кемерово</v>
      </c>
      <c r="D4" s="91"/>
      <c r="E4" s="48"/>
      <c r="F4" s="48"/>
      <c r="G4" s="48"/>
      <c r="H4" s="48"/>
      <c r="I4" s="48"/>
    </row>
    <row r="5" spans="1:9">
      <c r="A5" s="47"/>
      <c r="B5" s="46" t="s">
        <v>3</v>
      </c>
      <c r="C5" s="92" t="str">
        <f>СписокСудей!F6</f>
        <v>31 марта 2023 г.</v>
      </c>
      <c r="D5" s="93"/>
      <c r="G5" s="48" t="s">
        <v>4</v>
      </c>
      <c r="H5" s="93" t="s">
        <v>45</v>
      </c>
      <c r="I5" s="93"/>
    </row>
    <row r="6" spans="1:9">
      <c r="A6" s="47"/>
      <c r="B6" s="46"/>
      <c r="C6" s="56"/>
      <c r="G6" s="48"/>
      <c r="H6" s="57"/>
      <c r="I6" s="57"/>
    </row>
    <row r="7" spans="1:9" ht="17.100000000000001" customHeight="1">
      <c r="B7" s="58" t="s">
        <v>38</v>
      </c>
    </row>
    <row r="8" spans="1:9" ht="27.75" customHeight="1">
      <c r="A8" s="54" t="s">
        <v>5</v>
      </c>
      <c r="B8" s="55" t="s">
        <v>26</v>
      </c>
      <c r="C8" s="55">
        <v>1</v>
      </c>
      <c r="D8" s="55">
        <v>2</v>
      </c>
      <c r="E8" s="55">
        <v>3</v>
      </c>
      <c r="F8" s="55">
        <v>4</v>
      </c>
      <c r="G8" s="55">
        <v>5</v>
      </c>
      <c r="H8" s="55" t="s">
        <v>32</v>
      </c>
      <c r="I8" s="55" t="s">
        <v>27</v>
      </c>
    </row>
    <row r="9" spans="1:9" ht="17.100000000000001" customHeight="1">
      <c r="A9" s="94">
        <v>1</v>
      </c>
      <c r="B9" s="96" t="s">
        <v>51</v>
      </c>
      <c r="C9" s="98"/>
      <c r="D9" s="62" t="s">
        <v>30</v>
      </c>
      <c r="E9" s="62" t="s">
        <v>30</v>
      </c>
      <c r="F9" s="62" t="s">
        <v>30</v>
      </c>
      <c r="G9" s="62"/>
      <c r="H9" s="100">
        <f>SUM(D10:G10)</f>
        <v>6</v>
      </c>
      <c r="I9" s="102"/>
    </row>
    <row r="10" spans="1:9" ht="17.100000000000001" customHeight="1">
      <c r="A10" s="95"/>
      <c r="B10" s="97"/>
      <c r="C10" s="99"/>
      <c r="D10" s="63">
        <v>2</v>
      </c>
      <c r="E10" s="63">
        <v>2</v>
      </c>
      <c r="F10" s="63">
        <v>2</v>
      </c>
      <c r="G10" s="63"/>
      <c r="H10" s="101"/>
      <c r="I10" s="103"/>
    </row>
    <row r="11" spans="1:9" ht="17.100000000000001" customHeight="1">
      <c r="A11" s="94">
        <v>2</v>
      </c>
      <c r="B11" s="96" t="s">
        <v>54</v>
      </c>
      <c r="C11" s="62" t="s">
        <v>28</v>
      </c>
      <c r="D11" s="98"/>
      <c r="E11" s="62" t="s">
        <v>30</v>
      </c>
      <c r="F11" s="62" t="s">
        <v>30</v>
      </c>
      <c r="G11" s="62"/>
      <c r="H11" s="100">
        <f>SUM(E12:G12)+C12</f>
        <v>5</v>
      </c>
      <c r="I11" s="102"/>
    </row>
    <row r="12" spans="1:9" ht="17.100000000000001" customHeight="1">
      <c r="A12" s="95"/>
      <c r="B12" s="97"/>
      <c r="C12" s="63">
        <v>1</v>
      </c>
      <c r="D12" s="99"/>
      <c r="E12" s="63">
        <v>2</v>
      </c>
      <c r="F12" s="63">
        <v>2</v>
      </c>
      <c r="G12" s="63"/>
      <c r="H12" s="101"/>
      <c r="I12" s="103"/>
    </row>
    <row r="13" spans="1:9" ht="17.100000000000001" customHeight="1">
      <c r="A13" s="94">
        <v>3</v>
      </c>
      <c r="B13" s="96" t="s">
        <v>55</v>
      </c>
      <c r="C13" s="62" t="s">
        <v>28</v>
      </c>
      <c r="D13" s="62" t="s">
        <v>28</v>
      </c>
      <c r="E13" s="98"/>
      <c r="F13" s="62" t="s">
        <v>30</v>
      </c>
      <c r="G13" s="62"/>
      <c r="H13" s="100">
        <f>SUM(F14:G14)+SUM(C14:D14)</f>
        <v>4</v>
      </c>
      <c r="I13" s="102"/>
    </row>
    <row r="14" spans="1:9" ht="17.100000000000001" customHeight="1">
      <c r="A14" s="95"/>
      <c r="B14" s="97"/>
      <c r="C14" s="63">
        <v>1</v>
      </c>
      <c r="D14" s="63">
        <v>1</v>
      </c>
      <c r="E14" s="99"/>
      <c r="F14" s="63">
        <v>2</v>
      </c>
      <c r="G14" s="63"/>
      <c r="H14" s="101"/>
      <c r="I14" s="103"/>
    </row>
    <row r="15" spans="1:9" ht="17.100000000000001" customHeight="1">
      <c r="A15" s="94">
        <v>4</v>
      </c>
      <c r="B15" s="96" t="s">
        <v>68</v>
      </c>
      <c r="C15" s="62" t="s">
        <v>28</v>
      </c>
      <c r="D15" s="62" t="s">
        <v>28</v>
      </c>
      <c r="E15" s="62" t="s">
        <v>28</v>
      </c>
      <c r="F15" s="98"/>
      <c r="G15" s="62"/>
      <c r="H15" s="100">
        <f>SUM(C16:E16)+G16</f>
        <v>3</v>
      </c>
      <c r="I15" s="102"/>
    </row>
    <row r="16" spans="1:9" ht="17.100000000000001" customHeight="1">
      <c r="A16" s="95"/>
      <c r="B16" s="97"/>
      <c r="C16" s="63">
        <v>1</v>
      </c>
      <c r="D16" s="63">
        <v>1</v>
      </c>
      <c r="E16" s="63">
        <v>1</v>
      </c>
      <c r="F16" s="99"/>
      <c r="G16" s="63"/>
      <c r="H16" s="101"/>
      <c r="I16" s="103"/>
    </row>
    <row r="17" spans="1:9" ht="17.100000000000001" customHeight="1">
      <c r="A17" s="94">
        <v>5</v>
      </c>
      <c r="B17" s="104"/>
      <c r="C17" s="62"/>
      <c r="D17" s="62"/>
      <c r="E17" s="62"/>
      <c r="F17" s="62"/>
      <c r="G17" s="105"/>
      <c r="H17" s="100"/>
      <c r="I17" s="102"/>
    </row>
    <row r="18" spans="1:9" ht="17.100000000000001" customHeight="1">
      <c r="A18" s="95"/>
      <c r="B18" s="104"/>
      <c r="C18" s="63"/>
      <c r="D18" s="63"/>
      <c r="E18" s="63"/>
      <c r="F18" s="63"/>
      <c r="G18" s="105"/>
      <c r="H18" s="101"/>
      <c r="I18" s="103"/>
    </row>
    <row r="19" spans="1:9" ht="17.100000000000001" customHeight="1"/>
    <row r="20" spans="1:9" ht="17.100000000000001" customHeight="1">
      <c r="B20" s="58" t="s">
        <v>39</v>
      </c>
    </row>
    <row r="21" spans="1:9" ht="27.75" customHeight="1">
      <c r="A21" s="54" t="s">
        <v>5</v>
      </c>
      <c r="B21" s="64" t="s">
        <v>26</v>
      </c>
      <c r="C21" s="64">
        <v>1</v>
      </c>
      <c r="D21" s="64">
        <v>2</v>
      </c>
      <c r="E21" s="64">
        <v>3</v>
      </c>
      <c r="F21" s="64">
        <v>4</v>
      </c>
      <c r="G21" s="64">
        <v>5</v>
      </c>
      <c r="H21" s="64" t="s">
        <v>32</v>
      </c>
      <c r="I21" s="64" t="s">
        <v>27</v>
      </c>
    </row>
    <row r="22" spans="1:9" ht="17.100000000000001" customHeight="1">
      <c r="A22" s="94">
        <v>1</v>
      </c>
      <c r="B22" s="96" t="s">
        <v>52</v>
      </c>
      <c r="C22" s="98"/>
      <c r="D22" s="62" t="s">
        <v>30</v>
      </c>
      <c r="E22" s="62" t="s">
        <v>30</v>
      </c>
      <c r="F22" s="62" t="s">
        <v>30</v>
      </c>
      <c r="G22" s="62" t="s">
        <v>30</v>
      </c>
      <c r="H22" s="100">
        <f>SUM(D23:G23)</f>
        <v>8</v>
      </c>
      <c r="I22" s="102"/>
    </row>
    <row r="23" spans="1:9" ht="17.100000000000001" customHeight="1">
      <c r="A23" s="95"/>
      <c r="B23" s="97"/>
      <c r="C23" s="99"/>
      <c r="D23" s="63">
        <v>2</v>
      </c>
      <c r="E23" s="63">
        <v>2</v>
      </c>
      <c r="F23" s="63">
        <v>2</v>
      </c>
      <c r="G23" s="63">
        <v>2</v>
      </c>
      <c r="H23" s="101"/>
      <c r="I23" s="103"/>
    </row>
    <row r="24" spans="1:9" ht="17.100000000000001" customHeight="1">
      <c r="A24" s="94">
        <v>2</v>
      </c>
      <c r="B24" s="96" t="s">
        <v>53</v>
      </c>
      <c r="C24" s="62" t="s">
        <v>28</v>
      </c>
      <c r="D24" s="98"/>
      <c r="E24" s="62" t="s">
        <v>30</v>
      </c>
      <c r="F24" s="62" t="s">
        <v>28</v>
      </c>
      <c r="G24" s="62" t="s">
        <v>30</v>
      </c>
      <c r="H24" s="100">
        <f>SUM(E25:G25)+C25</f>
        <v>6</v>
      </c>
      <c r="I24" s="102"/>
    </row>
    <row r="25" spans="1:9" ht="17.100000000000001" customHeight="1">
      <c r="A25" s="95"/>
      <c r="B25" s="97"/>
      <c r="C25" s="63">
        <v>1</v>
      </c>
      <c r="D25" s="99"/>
      <c r="E25" s="63">
        <v>2</v>
      </c>
      <c r="F25" s="63">
        <v>1</v>
      </c>
      <c r="G25" s="63">
        <v>2</v>
      </c>
      <c r="H25" s="101"/>
      <c r="I25" s="103"/>
    </row>
    <row r="26" spans="1:9" ht="17.100000000000001" customHeight="1">
      <c r="A26" s="94">
        <v>3</v>
      </c>
      <c r="B26" s="96" t="s">
        <v>56</v>
      </c>
      <c r="C26" s="62" t="s">
        <v>28</v>
      </c>
      <c r="D26" s="62" t="s">
        <v>28</v>
      </c>
      <c r="E26" s="98"/>
      <c r="F26" s="62" t="s">
        <v>28</v>
      </c>
      <c r="G26" s="62" t="s">
        <v>31</v>
      </c>
      <c r="H26" s="100">
        <f>SUM(F27:G27)+SUM(C27:D27)</f>
        <v>5</v>
      </c>
      <c r="I26" s="102"/>
    </row>
    <row r="27" spans="1:9" ht="17.100000000000001" customHeight="1">
      <c r="A27" s="95"/>
      <c r="B27" s="97"/>
      <c r="C27" s="63">
        <v>1</v>
      </c>
      <c r="D27" s="63">
        <v>1</v>
      </c>
      <c r="E27" s="99"/>
      <c r="F27" s="63">
        <v>1</v>
      </c>
      <c r="G27" s="63">
        <v>2</v>
      </c>
      <c r="H27" s="101"/>
      <c r="I27" s="103"/>
    </row>
    <row r="28" spans="1:9" ht="17.100000000000001" customHeight="1">
      <c r="A28" s="94">
        <v>4</v>
      </c>
      <c r="B28" s="96" t="s">
        <v>57</v>
      </c>
      <c r="C28" s="62" t="s">
        <v>28</v>
      </c>
      <c r="D28" s="62" t="s">
        <v>30</v>
      </c>
      <c r="E28" s="62" t="s">
        <v>30</v>
      </c>
      <c r="F28" s="98"/>
      <c r="G28" s="62" t="s">
        <v>30</v>
      </c>
      <c r="H28" s="100">
        <f>SUM(C29:E29)+G29</f>
        <v>7</v>
      </c>
      <c r="I28" s="102"/>
    </row>
    <row r="29" spans="1:9" ht="17.100000000000001" customHeight="1">
      <c r="A29" s="95"/>
      <c r="B29" s="97"/>
      <c r="C29" s="63">
        <v>1</v>
      </c>
      <c r="D29" s="63">
        <v>2</v>
      </c>
      <c r="E29" s="63">
        <v>2</v>
      </c>
      <c r="F29" s="99"/>
      <c r="G29" s="63">
        <v>2</v>
      </c>
      <c r="H29" s="101"/>
      <c r="I29" s="103"/>
    </row>
    <row r="30" spans="1:9" ht="17.100000000000001" customHeight="1">
      <c r="A30" s="94">
        <v>5</v>
      </c>
      <c r="B30" s="96" t="s">
        <v>58</v>
      </c>
      <c r="C30" s="62" t="s">
        <v>28</v>
      </c>
      <c r="D30" s="62" t="s">
        <v>28</v>
      </c>
      <c r="E30" s="62" t="s">
        <v>29</v>
      </c>
      <c r="F30" s="62" t="s">
        <v>28</v>
      </c>
      <c r="G30" s="105"/>
      <c r="H30" s="100">
        <f>SUM(C31:F31)</f>
        <v>4</v>
      </c>
      <c r="I30" s="102"/>
    </row>
    <row r="31" spans="1:9" ht="17.100000000000001" customHeight="1">
      <c r="A31" s="95"/>
      <c r="B31" s="97"/>
      <c r="C31" s="63">
        <v>1</v>
      </c>
      <c r="D31" s="63">
        <v>1</v>
      </c>
      <c r="E31" s="63">
        <v>1</v>
      </c>
      <c r="F31" s="63">
        <v>1</v>
      </c>
      <c r="G31" s="105"/>
      <c r="H31" s="101"/>
      <c r="I31" s="103"/>
    </row>
    <row r="32" spans="1:9" ht="17.100000000000001" customHeight="1"/>
    <row r="33" spans="1:6" ht="17.100000000000001" customHeight="1"/>
    <row r="34" spans="1:6" customFormat="1" ht="17.100000000000001" customHeight="1">
      <c r="A34">
        <v>1</v>
      </c>
      <c r="B34" s="66" t="str">
        <f>B9</f>
        <v>Гасперская Кристина</v>
      </c>
      <c r="C34" s="106" t="str">
        <f>B34</f>
        <v>Гасперская Кристина</v>
      </c>
      <c r="D34" s="107"/>
      <c r="E34" s="107"/>
      <c r="F34" s="108" t="s">
        <v>47</v>
      </c>
    </row>
    <row r="35" spans="1:6" customFormat="1" ht="17.100000000000001" customHeight="1">
      <c r="A35">
        <v>2</v>
      </c>
      <c r="B35" s="66" t="str">
        <f>B22</f>
        <v>Башкатова Олеся</v>
      </c>
      <c r="C35" s="109"/>
      <c r="D35" s="110"/>
      <c r="E35" s="110"/>
      <c r="F35" s="108"/>
    </row>
    <row r="36" spans="1:6" ht="17.100000000000001" customHeight="1"/>
    <row r="37" spans="1:6" customFormat="1" ht="17.100000000000001" customHeight="1">
      <c r="A37">
        <v>1</v>
      </c>
      <c r="B37" s="66" t="str">
        <f>B11</f>
        <v>Титова Татьяна</v>
      </c>
      <c r="C37" s="106" t="str">
        <f>B38</f>
        <v>Закирова Елена</v>
      </c>
      <c r="D37" s="107"/>
      <c r="E37" s="107"/>
      <c r="F37" s="108" t="s">
        <v>46</v>
      </c>
    </row>
    <row r="38" spans="1:6" customFormat="1" ht="17.100000000000001" customHeight="1">
      <c r="A38">
        <v>2</v>
      </c>
      <c r="B38" s="66" t="str">
        <f>B28</f>
        <v>Закирова Елена</v>
      </c>
      <c r="C38" s="109" t="s">
        <v>92</v>
      </c>
      <c r="D38" s="110"/>
      <c r="E38" s="110"/>
      <c r="F38" s="108"/>
    </row>
    <row r="39" spans="1:6" ht="17.100000000000001" customHeight="1"/>
    <row r="40" spans="1:6" customFormat="1" ht="17.100000000000001" customHeight="1">
      <c r="A40">
        <v>1</v>
      </c>
      <c r="B40" s="66" t="str">
        <f>B13</f>
        <v>Шулева Лидия</v>
      </c>
      <c r="C40" s="106" t="str">
        <f>B41</f>
        <v>Говорухина Екатерина</v>
      </c>
      <c r="D40" s="107"/>
      <c r="E40" s="107"/>
      <c r="F40" s="108" t="s">
        <v>48</v>
      </c>
    </row>
    <row r="41" spans="1:6" customFormat="1" ht="17.100000000000001" customHeight="1">
      <c r="A41">
        <v>2</v>
      </c>
      <c r="B41" s="66" t="str">
        <f>B24</f>
        <v>Говорухина Екатерина</v>
      </c>
      <c r="C41" s="109" t="s">
        <v>93</v>
      </c>
      <c r="D41" s="110"/>
      <c r="E41" s="110"/>
      <c r="F41" s="108"/>
    </row>
    <row r="42" spans="1:6" ht="17.100000000000001" customHeight="1"/>
    <row r="43" spans="1:6" customFormat="1" ht="17.100000000000001" customHeight="1">
      <c r="A43">
        <v>1</v>
      </c>
      <c r="B43" s="66" t="str">
        <f>B15</f>
        <v>Самусенко Светлана</v>
      </c>
      <c r="C43" s="106" t="str">
        <f>B43</f>
        <v>Самусенко Светлана</v>
      </c>
      <c r="D43" s="107"/>
      <c r="E43" s="107"/>
      <c r="F43" s="108" t="s">
        <v>49</v>
      </c>
    </row>
    <row r="44" spans="1:6" customFormat="1" ht="17.100000000000001" customHeight="1">
      <c r="A44">
        <v>2</v>
      </c>
      <c r="B44" s="66" t="str">
        <f>B26</f>
        <v>Суркова Ксения</v>
      </c>
      <c r="C44" s="109" t="s">
        <v>96</v>
      </c>
      <c r="D44" s="110"/>
      <c r="E44" s="110"/>
      <c r="F44" s="108"/>
    </row>
    <row r="45" spans="1:6" ht="17.100000000000001" customHeight="1"/>
    <row r="46" spans="1:6" customFormat="1" ht="17.100000000000001" customHeight="1">
      <c r="A46" s="67">
        <v>1</v>
      </c>
      <c r="B46" s="66"/>
      <c r="C46" s="106" t="str">
        <f>B30</f>
        <v>Опарина Ольга</v>
      </c>
      <c r="D46" s="107"/>
      <c r="E46" s="107"/>
      <c r="F46" s="108" t="s">
        <v>50</v>
      </c>
    </row>
    <row r="47" spans="1:6" customFormat="1" ht="17.100000000000001" customHeight="1">
      <c r="A47">
        <v>2</v>
      </c>
      <c r="B47" s="66"/>
      <c r="C47" s="109"/>
      <c r="D47" s="110"/>
      <c r="E47" s="110"/>
      <c r="F47" s="108"/>
    </row>
    <row r="48" spans="1:6" ht="17.100000000000001" customHeight="1"/>
    <row r="49" spans="2:9" ht="17.100000000000001" customHeight="1"/>
    <row r="50" spans="2:9" ht="17.100000000000001" customHeight="1">
      <c r="B50" s="40" t="s">
        <v>6</v>
      </c>
      <c r="C50" s="45"/>
      <c r="D50" s="59"/>
      <c r="E50" s="59"/>
      <c r="F50" s="45"/>
      <c r="G50" s="83" t="str">
        <f>СписокСудей!F24</f>
        <v>М.В. Баканов</v>
      </c>
      <c r="H50" s="83"/>
      <c r="I50" s="60"/>
    </row>
    <row r="51" spans="2:9">
      <c r="C51" s="61"/>
    </row>
  </sheetData>
  <mergeCells count="72">
    <mergeCell ref="C46:E46"/>
    <mergeCell ref="F46:F47"/>
    <mergeCell ref="C47:E47"/>
    <mergeCell ref="C40:E40"/>
    <mergeCell ref="F40:F41"/>
    <mergeCell ref="C41:E41"/>
    <mergeCell ref="C43:E43"/>
    <mergeCell ref="F43:F44"/>
    <mergeCell ref="C44:E44"/>
    <mergeCell ref="C34:E34"/>
    <mergeCell ref="F34:F35"/>
    <mergeCell ref="C35:E35"/>
    <mergeCell ref="C37:E37"/>
    <mergeCell ref="F37:F38"/>
    <mergeCell ref="C38:E38"/>
    <mergeCell ref="A30:A31"/>
    <mergeCell ref="B30:B31"/>
    <mergeCell ref="G30:G31"/>
    <mergeCell ref="H30:H31"/>
    <mergeCell ref="I30:I31"/>
    <mergeCell ref="A28:A29"/>
    <mergeCell ref="B28:B29"/>
    <mergeCell ref="F28:F29"/>
    <mergeCell ref="H28:H29"/>
    <mergeCell ref="I28:I29"/>
    <mergeCell ref="A26:A27"/>
    <mergeCell ref="B26:B27"/>
    <mergeCell ref="E26:E27"/>
    <mergeCell ref="H26:H27"/>
    <mergeCell ref="I26:I27"/>
    <mergeCell ref="A24:A25"/>
    <mergeCell ref="B24:B25"/>
    <mergeCell ref="D24:D25"/>
    <mergeCell ref="H24:H25"/>
    <mergeCell ref="I24:I25"/>
    <mergeCell ref="A22:A23"/>
    <mergeCell ref="B22:B23"/>
    <mergeCell ref="C22:C23"/>
    <mergeCell ref="H22:H23"/>
    <mergeCell ref="I22:I23"/>
    <mergeCell ref="G50:H50"/>
    <mergeCell ref="H9:H10"/>
    <mergeCell ref="H11:H12"/>
    <mergeCell ref="H13:H14"/>
    <mergeCell ref="H15:H16"/>
    <mergeCell ref="H17:H18"/>
    <mergeCell ref="A17:A18"/>
    <mergeCell ref="B17:B18"/>
    <mergeCell ref="G17:G18"/>
    <mergeCell ref="I17:I18"/>
    <mergeCell ref="A13:A14"/>
    <mergeCell ref="B13:B14"/>
    <mergeCell ref="E13:E14"/>
    <mergeCell ref="I13:I14"/>
    <mergeCell ref="A15:A16"/>
    <mergeCell ref="B15:B16"/>
    <mergeCell ref="F15:F16"/>
    <mergeCell ref="I15:I16"/>
    <mergeCell ref="A9:A10"/>
    <mergeCell ref="B9:B10"/>
    <mergeCell ref="C9:C10"/>
    <mergeCell ref="I9:I10"/>
    <mergeCell ref="A11:A12"/>
    <mergeCell ref="B11:B12"/>
    <mergeCell ref="D11:D12"/>
    <mergeCell ref="I11:I12"/>
    <mergeCell ref="A1:I1"/>
    <mergeCell ref="A2:I2"/>
    <mergeCell ref="A3:I3"/>
    <mergeCell ref="C4:D4"/>
    <mergeCell ref="C5:D5"/>
    <mergeCell ref="H5:I5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Normal="100" zoomScaleSheetLayoutView="100" workbookViewId="0">
      <selection sqref="A1:F1"/>
    </sheetView>
  </sheetViews>
  <sheetFormatPr defaultRowHeight="15.75"/>
  <cols>
    <col min="1" max="1" width="5.28515625" style="37" customWidth="1"/>
    <col min="2" max="2" width="25.28515625" style="37" customWidth="1"/>
    <col min="3" max="3" width="35.140625" style="37" customWidth="1"/>
    <col min="4" max="4" width="11.85546875" style="37" customWidth="1"/>
    <col min="5" max="5" width="13.42578125" style="37" customWidth="1"/>
    <col min="6" max="6" width="14" style="37" customWidth="1"/>
    <col min="7" max="16384" width="9.140625" style="37"/>
  </cols>
  <sheetData>
    <row r="1" spans="1:6" s="28" customFormat="1" ht="12.75" customHeight="1">
      <c r="A1" s="84" t="s">
        <v>87</v>
      </c>
      <c r="B1" s="84"/>
      <c r="C1" s="84"/>
      <c r="D1" s="84"/>
      <c r="E1" s="84"/>
      <c r="F1" s="84"/>
    </row>
    <row r="2" spans="1:6" s="28" customFormat="1" ht="11.25" customHeight="1">
      <c r="C2" s="29"/>
      <c r="D2" s="29"/>
      <c r="E2" s="29"/>
    </row>
    <row r="3" spans="1:6" s="30" customFormat="1" ht="12.75">
      <c r="A3" s="85" t="str">
        <f>СписокСудей!A3</f>
        <v>XVIII Спартакиада налоговых органов Кемеровской области-Кузбасса</v>
      </c>
      <c r="B3" s="85"/>
      <c r="C3" s="85"/>
      <c r="D3" s="85"/>
      <c r="E3" s="85"/>
      <c r="F3" s="85"/>
    </row>
    <row r="4" spans="1:6" s="30" customFormat="1" ht="15" customHeight="1">
      <c r="C4" s="86" t="s">
        <v>1</v>
      </c>
      <c r="D4" s="86"/>
      <c r="E4" s="31"/>
      <c r="F4" s="31"/>
    </row>
    <row r="5" spans="1:6" s="28" customFormat="1" ht="12.75" customHeight="1">
      <c r="E5" s="87"/>
      <c r="F5" s="87"/>
    </row>
    <row r="6" spans="1:6" s="30" customFormat="1" ht="12.75" customHeight="1">
      <c r="B6" s="32" t="s">
        <v>2</v>
      </c>
      <c r="C6" s="33" t="s">
        <v>14</v>
      </c>
      <c r="E6" s="32" t="s">
        <v>3</v>
      </c>
      <c r="F6" s="42" t="str">
        <f>СписокСудей!F6</f>
        <v>31 марта 2023 г.</v>
      </c>
    </row>
    <row r="8" spans="1:6" ht="30.75" customHeight="1">
      <c r="A8" s="34" t="s">
        <v>5</v>
      </c>
      <c r="B8" s="35" t="s">
        <v>21</v>
      </c>
      <c r="C8" s="35" t="s">
        <v>43</v>
      </c>
      <c r="D8" s="35" t="s">
        <v>88</v>
      </c>
      <c r="E8" s="36" t="s">
        <v>89</v>
      </c>
      <c r="F8" s="36" t="s">
        <v>90</v>
      </c>
    </row>
    <row r="9" spans="1:6" ht="15.95" customHeight="1">
      <c r="A9" s="35">
        <v>1</v>
      </c>
      <c r="B9" s="38" t="s">
        <v>55</v>
      </c>
      <c r="C9" s="35" t="s">
        <v>71</v>
      </c>
      <c r="D9" s="35">
        <v>6</v>
      </c>
      <c r="E9" s="111">
        <f>SUM(D9:D10)</f>
        <v>7</v>
      </c>
      <c r="F9" s="111">
        <v>4</v>
      </c>
    </row>
    <row r="10" spans="1:6" ht="15.95" customHeight="1">
      <c r="A10" s="35">
        <v>2</v>
      </c>
      <c r="B10" s="38" t="s">
        <v>63</v>
      </c>
      <c r="C10" s="35" t="s">
        <v>71</v>
      </c>
      <c r="D10" s="35">
        <v>1</v>
      </c>
      <c r="E10" s="112"/>
      <c r="F10" s="112"/>
    </row>
    <row r="11" spans="1:6" ht="15.95" customHeight="1">
      <c r="A11" s="35">
        <v>3</v>
      </c>
      <c r="B11" s="38" t="s">
        <v>56</v>
      </c>
      <c r="C11" s="35" t="s">
        <v>73</v>
      </c>
      <c r="D11" s="35">
        <v>8</v>
      </c>
      <c r="E11" s="111">
        <f t="shared" ref="E11" si="0">SUM(D11:D12)</f>
        <v>15</v>
      </c>
      <c r="F11" s="111">
        <v>8</v>
      </c>
    </row>
    <row r="12" spans="1:6" ht="15.95" customHeight="1">
      <c r="A12" s="35">
        <v>4</v>
      </c>
      <c r="B12" s="38" t="s">
        <v>64</v>
      </c>
      <c r="C12" s="35" t="s">
        <v>73</v>
      </c>
      <c r="D12" s="35">
        <v>7</v>
      </c>
      <c r="E12" s="112"/>
      <c r="F12" s="112"/>
    </row>
    <row r="13" spans="1:6" ht="15.95" customHeight="1">
      <c r="A13" s="35">
        <v>5</v>
      </c>
      <c r="B13" s="38" t="s">
        <v>58</v>
      </c>
      <c r="C13" s="35" t="s">
        <v>76</v>
      </c>
      <c r="D13" s="35">
        <v>9</v>
      </c>
      <c r="E13" s="111">
        <f t="shared" ref="E13" si="1">SUM(D13:D14)</f>
        <v>17</v>
      </c>
      <c r="F13" s="111">
        <v>9</v>
      </c>
    </row>
    <row r="14" spans="1:6" ht="15.95" customHeight="1">
      <c r="A14" s="35">
        <v>6</v>
      </c>
      <c r="B14" s="38" t="s">
        <v>81</v>
      </c>
      <c r="C14" s="35" t="s">
        <v>76</v>
      </c>
      <c r="D14" s="35">
        <v>8</v>
      </c>
      <c r="E14" s="112"/>
      <c r="F14" s="112"/>
    </row>
    <row r="15" spans="1:6" ht="15.95" customHeight="1">
      <c r="A15" s="35">
        <v>7</v>
      </c>
      <c r="B15" s="38" t="s">
        <v>51</v>
      </c>
      <c r="C15" s="35" t="s">
        <v>70</v>
      </c>
      <c r="D15" s="35">
        <v>1</v>
      </c>
      <c r="E15" s="111">
        <f t="shared" ref="E15" si="2">SUM(D15:D16)</f>
        <v>6</v>
      </c>
      <c r="F15" s="111" t="s">
        <v>15</v>
      </c>
    </row>
    <row r="16" spans="1:6" ht="15.95" customHeight="1">
      <c r="A16" s="35">
        <v>8</v>
      </c>
      <c r="B16" s="38" t="s">
        <v>61</v>
      </c>
      <c r="C16" s="35" t="s">
        <v>70</v>
      </c>
      <c r="D16" s="35">
        <v>5</v>
      </c>
      <c r="E16" s="112"/>
      <c r="F16" s="112"/>
    </row>
    <row r="17" spans="1:6" ht="15.95" customHeight="1">
      <c r="A17" s="35">
        <v>9</v>
      </c>
      <c r="B17" s="38" t="s">
        <v>53</v>
      </c>
      <c r="C17" s="35" t="s">
        <v>80</v>
      </c>
      <c r="D17" s="35">
        <v>5</v>
      </c>
      <c r="E17" s="111">
        <f t="shared" ref="E17" si="3">SUM(D17:D18)</f>
        <v>7</v>
      </c>
      <c r="F17" s="111" t="s">
        <v>25</v>
      </c>
    </row>
    <row r="18" spans="1:6" ht="15.95" customHeight="1">
      <c r="A18" s="35">
        <v>10</v>
      </c>
      <c r="B18" s="38" t="s">
        <v>62</v>
      </c>
      <c r="C18" s="35" t="s">
        <v>80</v>
      </c>
      <c r="D18" s="35">
        <v>2</v>
      </c>
      <c r="E18" s="112"/>
      <c r="F18" s="112"/>
    </row>
    <row r="19" spans="1:6" ht="15.95" customHeight="1">
      <c r="A19" s="35">
        <v>11</v>
      </c>
      <c r="B19" s="38" t="s">
        <v>68</v>
      </c>
      <c r="C19" s="35" t="s">
        <v>75</v>
      </c>
      <c r="D19" s="35">
        <v>7</v>
      </c>
      <c r="E19" s="111">
        <f t="shared" ref="E19" si="4">SUM(D19:D20)</f>
        <v>11</v>
      </c>
      <c r="F19" s="111">
        <v>6</v>
      </c>
    </row>
    <row r="20" spans="1:6" ht="15.95" customHeight="1">
      <c r="A20" s="35">
        <v>12</v>
      </c>
      <c r="B20" s="38" t="s">
        <v>66</v>
      </c>
      <c r="C20" s="35" t="s">
        <v>75</v>
      </c>
      <c r="D20" s="35">
        <v>4</v>
      </c>
      <c r="E20" s="112"/>
      <c r="F20" s="112"/>
    </row>
    <row r="21" spans="1:6" ht="15.95" customHeight="1">
      <c r="A21" s="35">
        <v>13</v>
      </c>
      <c r="B21" s="38" t="s">
        <v>59</v>
      </c>
      <c r="C21" s="35" t="s">
        <v>78</v>
      </c>
      <c r="D21" s="35">
        <v>9</v>
      </c>
      <c r="E21" s="111">
        <f t="shared" ref="E21" si="5">SUM(D21:D22)</f>
        <v>13</v>
      </c>
      <c r="F21" s="111">
        <v>7</v>
      </c>
    </row>
    <row r="22" spans="1:6" ht="15.95" customHeight="1">
      <c r="A22" s="35">
        <v>14</v>
      </c>
      <c r="B22" s="38" t="s">
        <v>54</v>
      </c>
      <c r="C22" s="35" t="s">
        <v>78</v>
      </c>
      <c r="D22" s="35">
        <v>4</v>
      </c>
      <c r="E22" s="112"/>
      <c r="F22" s="112"/>
    </row>
    <row r="23" spans="1:6" ht="15.95" customHeight="1">
      <c r="A23" s="35">
        <v>15</v>
      </c>
      <c r="B23" s="38" t="s">
        <v>57</v>
      </c>
      <c r="C23" s="35" t="s">
        <v>74</v>
      </c>
      <c r="D23" s="35">
        <v>3</v>
      </c>
      <c r="E23" s="111">
        <f t="shared" ref="E23" si="6">SUM(D23:D24)</f>
        <v>9</v>
      </c>
      <c r="F23" s="111">
        <v>5</v>
      </c>
    </row>
    <row r="24" spans="1:6" ht="15.95" customHeight="1">
      <c r="A24" s="35">
        <v>16</v>
      </c>
      <c r="B24" s="38" t="s">
        <v>65</v>
      </c>
      <c r="C24" s="35" t="s">
        <v>74</v>
      </c>
      <c r="D24" s="35">
        <v>6</v>
      </c>
      <c r="E24" s="112"/>
      <c r="F24" s="112"/>
    </row>
    <row r="25" spans="1:6" ht="15.95" customHeight="1">
      <c r="A25" s="35">
        <v>17</v>
      </c>
      <c r="B25" s="38" t="s">
        <v>52</v>
      </c>
      <c r="C25" s="35" t="s">
        <v>69</v>
      </c>
      <c r="D25" s="35">
        <v>2</v>
      </c>
      <c r="E25" s="111">
        <f t="shared" ref="E25" si="7">SUM(D25:D26)</f>
        <v>5</v>
      </c>
      <c r="F25" s="111" t="s">
        <v>34</v>
      </c>
    </row>
    <row r="26" spans="1:6" ht="15.95" customHeight="1">
      <c r="A26" s="35">
        <v>18</v>
      </c>
      <c r="B26" s="38" t="s">
        <v>60</v>
      </c>
      <c r="C26" s="35" t="s">
        <v>69</v>
      </c>
      <c r="D26" s="35">
        <v>3</v>
      </c>
      <c r="E26" s="112"/>
      <c r="F26" s="112"/>
    </row>
    <row r="27" spans="1:6">
      <c r="A27" s="51"/>
      <c r="B27" s="52"/>
      <c r="C27" s="51"/>
      <c r="D27" s="53"/>
      <c r="E27" s="51"/>
      <c r="F27" s="51"/>
    </row>
    <row r="28" spans="1:6" ht="15.75" customHeight="1">
      <c r="A28" s="40" t="s">
        <v>6</v>
      </c>
      <c r="B28" s="40"/>
      <c r="C28" s="41"/>
      <c r="D28" s="83" t="str">
        <f>СписокСудей!F24</f>
        <v>М.В. Баканов</v>
      </c>
      <c r="E28" s="83"/>
    </row>
    <row r="29" spans="1:6">
      <c r="C29" s="65"/>
    </row>
    <row r="30" spans="1:6">
      <c r="A30" s="40" t="str">
        <f>СписокСудей!A26</f>
        <v>Главный секретарь</v>
      </c>
      <c r="B30" s="40"/>
      <c r="C30" s="41"/>
      <c r="D30" s="83" t="str">
        <f>СписокСудей!F26</f>
        <v>Ю.В. Арышева</v>
      </c>
      <c r="E30" s="83"/>
    </row>
  </sheetData>
  <autoFilter ref="A8:F26">
    <sortState ref="A9:F33">
      <sortCondition ref="C8:C33"/>
    </sortState>
  </autoFilter>
  <sortState ref="B11:D26">
    <sortCondition ref="C11:C26"/>
  </sortState>
  <mergeCells count="24">
    <mergeCell ref="A1:F1"/>
    <mergeCell ref="A3:F3"/>
    <mergeCell ref="C4:D4"/>
    <mergeCell ref="E5:F5"/>
    <mergeCell ref="D28:E28"/>
    <mergeCell ref="F25:F26"/>
    <mergeCell ref="F23:F24"/>
    <mergeCell ref="F21:F22"/>
    <mergeCell ref="F19:F20"/>
    <mergeCell ref="F17:F18"/>
    <mergeCell ref="F15:F16"/>
    <mergeCell ref="F13:F14"/>
    <mergeCell ref="F11:F12"/>
    <mergeCell ref="F9:F10"/>
    <mergeCell ref="E19:E20"/>
    <mergeCell ref="E17:E18"/>
    <mergeCell ref="D30:E30"/>
    <mergeCell ref="E9:E10"/>
    <mergeCell ref="E25:E26"/>
    <mergeCell ref="E23:E24"/>
    <mergeCell ref="E21:E22"/>
    <mergeCell ref="E15:E16"/>
    <mergeCell ref="E13:E14"/>
    <mergeCell ref="E11:E12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СписокСудей</vt:lpstr>
      <vt:lpstr>СписокУчастников</vt:lpstr>
      <vt:lpstr>MS</vt:lpstr>
      <vt:lpstr>WS</vt:lpstr>
      <vt:lpstr>Команды</vt:lpstr>
      <vt:lpstr>MS!Область_печати</vt:lpstr>
      <vt:lpstr>WS!Область_печати</vt:lpstr>
      <vt:lpstr>Команды!Область_печати</vt:lpstr>
      <vt:lpstr>СписокСудей!Область_печати</vt:lpstr>
      <vt:lpstr>СписокУчастников!Область_печати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MaxB</dc:creator>
  <cp:lastModifiedBy>MaxB</cp:lastModifiedBy>
  <cp:lastPrinted>2023-03-31T07:16:13Z</cp:lastPrinted>
  <dcterms:created xsi:type="dcterms:W3CDTF">2019-12-05T09:46:22Z</dcterms:created>
  <dcterms:modified xsi:type="dcterms:W3CDTF">2023-11-17T03:58:36Z</dcterms:modified>
</cp:coreProperties>
</file>