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Группы" sheetId="98" r:id="rId4"/>
    <sheet name="Места" sheetId="99" r:id="rId5"/>
  </sheets>
  <definedNames>
    <definedName name="А" localSheetId="4">#REF!</definedName>
    <definedName name="А">#REF!</definedName>
    <definedName name="_xlnm.Print_Area" localSheetId="1">СписокСудей!$A$1:$G$21</definedName>
    <definedName name="_xlnm.Print_Area" localSheetId="2">СписокУчастников!$A$1:$F$26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E16" i="99"/>
  <c r="C12"/>
  <c r="E8"/>
  <c r="B13"/>
  <c r="B12"/>
  <c r="C20"/>
  <c r="B21"/>
  <c r="C17"/>
  <c r="C9"/>
  <c r="C7"/>
  <c r="B20"/>
  <c r="C15"/>
  <c r="B16"/>
  <c r="B18"/>
  <c r="B17"/>
  <c r="B15"/>
  <c r="B8"/>
  <c r="B10"/>
  <c r="B9"/>
  <c r="B7"/>
  <c r="F29" i="98"/>
  <c r="G25" i="99"/>
  <c r="C5"/>
  <c r="C4"/>
  <c r="A2"/>
  <c r="G15" i="98" l="1"/>
  <c r="G25"/>
  <c r="A2"/>
  <c r="A3" i="97"/>
  <c r="G23" i="98" l="1"/>
  <c r="G21"/>
  <c r="G19"/>
  <c r="G13"/>
  <c r="G11"/>
  <c r="G9"/>
  <c r="C5"/>
  <c r="C4"/>
  <c r="F6" i="97"/>
  <c r="C6"/>
  <c r="F6" i="96"/>
  <c r="C6"/>
</calcChain>
</file>

<file path=xl/sharedStrings.xml><?xml version="1.0" encoding="utf-8"?>
<sst xmlns="http://schemas.openxmlformats.org/spreadsheetml/2006/main" count="182" uniqueCount="108">
  <si>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</si>
  <si>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</si>
  <si>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</si>
  <si>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</si>
  <si>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</si>
  <si>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</si>
  <si>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</si>
  <si>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</si>
  <si>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1-е место</t>
  </si>
  <si>
    <t>Кемерово</t>
  </si>
  <si>
    <t>М.В. Баканов</t>
  </si>
  <si>
    <t>О</t>
  </si>
  <si>
    <t>М</t>
  </si>
  <si>
    <t>Группа А</t>
  </si>
  <si>
    <t>Группа В</t>
  </si>
  <si>
    <t>II</t>
  </si>
  <si>
    <t>"ФЕДЕРАЦИЯ БАДМИНТОНА ГОРОДА КЕМЕРОВО"</t>
  </si>
  <si>
    <t>ОБЩЕСТВЕННАЯ ОРГАНИЗАЦИЯ</t>
  </si>
  <si>
    <t>хорошо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</si>
  <si>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</si>
  <si>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</si>
  <si>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</si>
  <si>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</si>
  <si>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</si>
  <si>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</si>
  <si>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</si>
  <si>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</si>
  <si>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</si>
  <si>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</si>
  <si>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</si>
  <si>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Список участников</t>
  </si>
  <si>
    <t xml:space="preserve">ФГБОУ ВО "КЕМЕРОВСКИЙ </t>
  </si>
  <si>
    <t xml:space="preserve"> ГОСУДАРСТВЕННЫЙ УНИВЕРСИТЕТ"</t>
  </si>
  <si>
    <t>Главный секретарь</t>
  </si>
  <si>
    <t>Должность на турнире</t>
  </si>
  <si>
    <t>Корпоративная Спартакиада среди сотрудников</t>
  </si>
  <si>
    <t>группы предприятий АО "Стройсервис"</t>
  </si>
  <si>
    <t>судья</t>
  </si>
  <si>
    <t>Корпоротивная Спартакиада АО "Стройсервис" (вид спорта - Бадминтон)</t>
  </si>
  <si>
    <t>АО "Стройсервис"</t>
  </si>
  <si>
    <t>ООО СП "Барзаское товарищество"</t>
  </si>
  <si>
    <t>№</t>
  </si>
  <si>
    <t>ООО "Разрез Пермяковский"</t>
  </si>
  <si>
    <t>ООО "Белтранс"</t>
  </si>
  <si>
    <t>ООО "Шахта №12"</t>
  </si>
  <si>
    <t>АО разрез "Шестаки"</t>
  </si>
  <si>
    <t>ООО "Разрез Березовский"</t>
  </si>
  <si>
    <t>ООО "БПЖТ"</t>
  </si>
  <si>
    <t>Фелкин Никита Александрович</t>
  </si>
  <si>
    <t>Каплин Сергей Александрович</t>
  </si>
  <si>
    <t>Белкина Анастасия Николаевна</t>
  </si>
  <si>
    <t>Корбут Сергей Григорьевич</t>
  </si>
  <si>
    <t>Кузьмин Максим Юрьевич</t>
  </si>
  <si>
    <t>парная</t>
  </si>
  <si>
    <t>7-е место</t>
  </si>
  <si>
    <t>Название команды</t>
  </si>
  <si>
    <t>Березовский</t>
  </si>
  <si>
    <t>Белово</t>
  </si>
  <si>
    <t>Гурьевск</t>
  </si>
  <si>
    <t>Киселевск</t>
  </si>
  <si>
    <t>Каракан</t>
  </si>
  <si>
    <t>Калачево</t>
  </si>
  <si>
    <t>Инской</t>
  </si>
  <si>
    <t>30 марта 2022 г</t>
  </si>
  <si>
    <t>Гридина Эльвира Кайратовна</t>
  </si>
  <si>
    <t>Баканов Алексей Максимович</t>
  </si>
  <si>
    <t>Полянская Олеся Сергеевна</t>
  </si>
  <si>
    <t>Казарцев Иван Владимирович</t>
  </si>
  <si>
    <t>Тюкин Сергей Юрьевич</t>
  </si>
  <si>
    <t>Хлопотина Ольга Васильевна</t>
  </si>
  <si>
    <t>Попова Виктория Игоревна</t>
  </si>
  <si>
    <t>Князева Марина Алексеевна</t>
  </si>
  <si>
    <t>Маркинов Вячеслав Викторович</t>
  </si>
  <si>
    <t>Борисова Наталья Сергеевна</t>
  </si>
  <si>
    <t>Дубская Ольга Евгеньевна</t>
  </si>
  <si>
    <t>Гришин Николай Геннадьевич</t>
  </si>
  <si>
    <t>Сараева Анна Дмитриевна</t>
  </si>
  <si>
    <t>21:8; 21:4</t>
  </si>
  <si>
    <t>8:21; 4:21</t>
  </si>
  <si>
    <t>21:5; 21:4</t>
  </si>
  <si>
    <t>5:21; 4:21</t>
  </si>
  <si>
    <t>8:21; 12:21</t>
  </si>
  <si>
    <t>21:8; 21:12</t>
  </si>
  <si>
    <t>8:21; 21:12</t>
  </si>
  <si>
    <t>21:5; 21:6</t>
  </si>
  <si>
    <t>5:21; 21:6</t>
  </si>
  <si>
    <t>11:21; 3:21</t>
  </si>
  <si>
    <t>21:11; 21:3</t>
  </si>
  <si>
    <t>21:7; 21:7</t>
  </si>
  <si>
    <t>7:21; 7:21</t>
  </si>
  <si>
    <t>21:11; 21:6</t>
  </si>
  <si>
    <t>6:21; 11:21</t>
  </si>
  <si>
    <t>21:5; 21:2</t>
  </si>
  <si>
    <t>5:21; 2:21</t>
  </si>
  <si>
    <t>21:7; 21:3</t>
  </si>
  <si>
    <t>7:21; 3:21</t>
  </si>
  <si>
    <t>21:5; 21:9</t>
  </si>
  <si>
    <t>5:21; 9:21</t>
  </si>
  <si>
    <t>21:12; 21:0</t>
  </si>
  <si>
    <t>12:21; 0:21</t>
  </si>
  <si>
    <t>21:0; 21:0</t>
  </si>
  <si>
    <t>21:9; 21:5</t>
  </si>
  <si>
    <t>21:12; 21:9</t>
  </si>
  <si>
    <t>21:11; 21:10</t>
  </si>
  <si>
    <t>21:4; 21:13</t>
  </si>
  <si>
    <t>21:18; 21:12</t>
  </si>
  <si>
    <t>21:16; 21:14</t>
  </si>
  <si>
    <t>Арышева Юлия Владимировна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</si>
</sst>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Fill="1" applyBorder="1" applyAlignment="1">
      <alignment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view="pageBreakPreview" zoomScaleNormal="100" zoomScaleSheetLayoutView="100" workbookViewId="0">
      <selection activeCell="E14" sqref="E14"/>
    </sheetView>
  </sheetViews>
  <sheetFormatPr defaultRowHeight="12.75"/>
  <cols>
    <col min="1" max="9" width="9.7109375" customWidth="1"/>
  </cols>
  <sheetData>
    <row r="1" spans="1:9" ht="18.75">
      <c r="A1" s="23" t="s">
        <v>31</v>
      </c>
      <c r="B1" s="22"/>
      <c r="C1" s="22"/>
      <c r="D1" s="22"/>
      <c r="E1" s="22"/>
      <c r="F1" s="22"/>
      <c r="G1" s="22"/>
      <c r="H1" s="22"/>
      <c r="I1" s="22"/>
    </row>
    <row r="2" spans="1:9" ht="18.75">
      <c r="A2" s="23" t="s">
        <v>32</v>
      </c>
      <c r="B2" s="22"/>
      <c r="C2" s="22"/>
      <c r="D2" s="22"/>
      <c r="E2" s="22"/>
      <c r="F2" s="22"/>
      <c r="G2" s="22"/>
      <c r="H2" s="22"/>
      <c r="I2" s="22"/>
    </row>
    <row r="3" spans="1:9" ht="18.75">
      <c r="A3" s="25"/>
    </row>
    <row r="4" spans="1:9" ht="18.75">
      <c r="A4" s="23" t="s">
        <v>17</v>
      </c>
      <c r="B4" s="22"/>
      <c r="C4" s="22"/>
      <c r="D4" s="22"/>
      <c r="E4" s="22"/>
      <c r="F4" s="22"/>
      <c r="G4" s="22"/>
      <c r="H4" s="22"/>
      <c r="I4" s="22"/>
    </row>
    <row r="5" spans="1:9" ht="18.75">
      <c r="A5" s="23" t="s">
        <v>16</v>
      </c>
      <c r="B5" s="22"/>
      <c r="C5" s="22"/>
      <c r="D5" s="22"/>
      <c r="E5" s="22"/>
      <c r="F5" s="22"/>
      <c r="G5" s="22"/>
      <c r="H5" s="22"/>
      <c r="I5" s="22"/>
    </row>
    <row r="6" spans="1:9" ht="18.75">
      <c r="A6" s="25"/>
    </row>
    <row r="7" spans="1:9" ht="18.75">
      <c r="A7" s="25"/>
    </row>
    <row r="8" spans="1:9" ht="18.75">
      <c r="A8" s="25"/>
    </row>
    <row r="9" spans="1:9" ht="18.75">
      <c r="A9" s="25"/>
    </row>
    <row r="10" spans="1:9" ht="18.75">
      <c r="A10" s="25"/>
    </row>
    <row r="11" spans="1:9" ht="18.75">
      <c r="A11" s="25"/>
    </row>
    <row r="12" spans="1:9" ht="18.75">
      <c r="A12" s="25"/>
    </row>
    <row r="13" spans="1:9" ht="18.75">
      <c r="A13" s="25"/>
    </row>
    <row r="14" spans="1:9" ht="22.5">
      <c r="A14" s="26" t="s">
        <v>35</v>
      </c>
      <c r="B14" s="22"/>
      <c r="C14" s="22"/>
      <c r="D14" s="22"/>
      <c r="E14" s="22"/>
      <c r="F14" s="22"/>
      <c r="G14" s="22"/>
      <c r="H14" s="22"/>
      <c r="I14" s="22"/>
    </row>
    <row r="15" spans="1:9" ht="22.5">
      <c r="A15" s="26" t="s">
        <v>36</v>
      </c>
      <c r="B15" s="22"/>
      <c r="C15" s="22"/>
      <c r="D15" s="22"/>
      <c r="E15" s="22"/>
      <c r="F15" s="22"/>
      <c r="G15" s="22"/>
      <c r="H15" s="22"/>
      <c r="I15" s="22"/>
    </row>
    <row r="16" spans="1:9" ht="22.5">
      <c r="A16" s="26"/>
      <c r="B16" s="22"/>
      <c r="C16" s="22"/>
      <c r="D16" s="22"/>
      <c r="E16" s="22"/>
      <c r="F16" s="22"/>
      <c r="G16" s="22"/>
      <c r="H16" s="22"/>
      <c r="I16" s="22"/>
    </row>
    <row r="17" spans="1:9" ht="22.5">
      <c r="A17" s="26"/>
      <c r="B17" s="22"/>
      <c r="C17" s="22"/>
      <c r="D17" s="22"/>
      <c r="E17" s="22"/>
      <c r="F17" s="22"/>
      <c r="G17" s="22"/>
      <c r="H17" s="22"/>
      <c r="I17" s="22"/>
    </row>
    <row r="18" spans="1:9" ht="22.5">
      <c r="A18" s="26"/>
      <c r="B18" s="22"/>
      <c r="C18" s="22"/>
      <c r="D18" s="22"/>
      <c r="E18" s="22"/>
      <c r="F18" s="22"/>
      <c r="G18" s="22"/>
      <c r="H18" s="22"/>
      <c r="I18" s="22"/>
    </row>
    <row r="19" spans="1:9" ht="22.5">
      <c r="A19" s="26"/>
      <c r="B19" s="22"/>
      <c r="C19" s="22"/>
      <c r="D19" s="22"/>
      <c r="E19" s="22"/>
      <c r="F19" s="22"/>
      <c r="G19" s="22"/>
      <c r="H19" s="22"/>
      <c r="I19" s="22"/>
    </row>
    <row r="20" spans="1:9" ht="22.5">
      <c r="A20" s="26"/>
      <c r="B20" s="22"/>
      <c r="C20" s="22"/>
      <c r="D20" s="22"/>
      <c r="E20" s="22"/>
      <c r="F20" s="22"/>
      <c r="G20" s="22"/>
      <c r="H20" s="22"/>
      <c r="I20" s="22"/>
    </row>
    <row r="21" spans="1:9" ht="22.5">
      <c r="A21" s="26"/>
      <c r="B21" s="22"/>
      <c r="C21" s="22"/>
      <c r="D21" s="22"/>
      <c r="E21" s="22"/>
      <c r="F21" s="22"/>
      <c r="G21" s="22"/>
      <c r="H21" s="22"/>
      <c r="I21" s="22"/>
    </row>
    <row r="22" spans="1:9" ht="22.5">
      <c r="A22" s="26"/>
      <c r="B22" s="22"/>
      <c r="C22" s="22"/>
      <c r="D22" s="22"/>
      <c r="E22" s="22"/>
      <c r="F22" s="22"/>
      <c r="G22" s="22"/>
      <c r="H22" s="22"/>
      <c r="I22" s="22"/>
    </row>
    <row r="23" spans="1:9" ht="22.5">
      <c r="A23" s="26"/>
      <c r="B23" s="22"/>
      <c r="C23" s="22"/>
      <c r="D23" s="22"/>
      <c r="E23" s="22"/>
      <c r="F23" s="22"/>
      <c r="G23" s="22"/>
      <c r="H23" s="22"/>
      <c r="I23" s="22"/>
    </row>
    <row r="24" spans="1:9" ht="22.5">
      <c r="A24" s="26"/>
      <c r="B24" s="22"/>
      <c r="C24" s="22"/>
      <c r="D24" s="22"/>
      <c r="E24" s="22"/>
      <c r="F24" s="22"/>
      <c r="G24" s="22"/>
      <c r="H24" s="22"/>
      <c r="I24" s="22"/>
    </row>
    <row r="25" spans="1:9" ht="22.5">
      <c r="A25" s="26"/>
      <c r="B25" s="22"/>
      <c r="C25" s="22"/>
      <c r="D25" s="22"/>
      <c r="E25" s="22"/>
      <c r="F25" s="22"/>
      <c r="G25" s="22"/>
      <c r="H25" s="22"/>
      <c r="I25" s="22"/>
    </row>
    <row r="26" spans="1:9" ht="22.5">
      <c r="A26" s="26"/>
      <c r="B26" s="22"/>
      <c r="C26" s="22"/>
      <c r="D26" s="22"/>
      <c r="E26" s="22"/>
      <c r="F26" s="22"/>
      <c r="G26" s="22"/>
      <c r="H26" s="22"/>
      <c r="I26" s="22"/>
    </row>
    <row r="27" spans="1:9" ht="22.5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8.75">
      <c r="A28" s="25"/>
    </row>
    <row r="29" spans="1:9" ht="18.75">
      <c r="A29" s="25"/>
    </row>
    <row r="30" spans="1:9" ht="18.75">
      <c r="A30" s="25"/>
    </row>
    <row r="31" spans="1:9" ht="18.75">
      <c r="A31" s="23" t="s">
        <v>9</v>
      </c>
      <c r="B31" s="22"/>
      <c r="C31" s="22"/>
      <c r="D31" s="22"/>
      <c r="E31" s="22"/>
      <c r="F31" s="22"/>
      <c r="G31" s="22"/>
      <c r="H31" s="22"/>
      <c r="I31" s="22"/>
    </row>
    <row r="32" spans="1:9" ht="18.75">
      <c r="A32" s="24"/>
    </row>
    <row r="33" spans="1:9" ht="18.75">
      <c r="A33" s="23" t="s">
        <v>63</v>
      </c>
      <c r="B33" s="22"/>
      <c r="C33" s="22"/>
      <c r="D33" s="22"/>
      <c r="E33" s="22"/>
      <c r="F33" s="22"/>
      <c r="G33" s="22"/>
      <c r="H33" s="22"/>
      <c r="I33" s="22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3"/>
  <sheetViews>
    <sheetView view="pageBreakPreview" zoomScaleNormal="100" zoomScaleSheetLayoutView="100" workbookViewId="0">
      <selection activeCell="B13" sqref="B13:C13"/>
    </sheetView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8.85546875" style="1" customWidth="1"/>
    <col min="7" max="7" width="10.7109375" style="1" customWidth="1"/>
    <col min="8" max="16384" width="9.140625" style="1"/>
  </cols>
  <sheetData>
    <row r="1" spans="1:13" s="4" customFormat="1">
      <c r="C1" s="37"/>
      <c r="D1" s="77" t="s">
        <v>24</v>
      </c>
      <c r="E1" s="77"/>
      <c r="F1" s="77"/>
      <c r="G1" s="37"/>
      <c r="H1" s="37"/>
      <c r="I1" s="37"/>
      <c r="J1" s="37"/>
      <c r="K1" s="1"/>
    </row>
    <row r="2" spans="1:13" s="4" customFormat="1" ht="11.25" customHeight="1">
      <c r="C2" s="37"/>
      <c r="D2" s="37"/>
      <c r="E2" s="37"/>
      <c r="G2" s="37"/>
      <c r="H2" s="37"/>
      <c r="I2" s="37"/>
      <c r="J2" s="37"/>
      <c r="K2" s="1"/>
      <c r="L2" s="36"/>
      <c r="M2" s="36"/>
    </row>
    <row r="3" spans="1:13" s="6" customFormat="1" ht="28.5" customHeight="1">
      <c r="A3" s="80" t="s">
        <v>38</v>
      </c>
      <c r="B3" s="80"/>
      <c r="C3" s="80"/>
      <c r="D3" s="80"/>
      <c r="E3" s="80"/>
      <c r="F3" s="80"/>
      <c r="G3" s="80"/>
      <c r="H3" s="9"/>
      <c r="I3" s="9"/>
      <c r="J3" s="9"/>
      <c r="K3" s="9"/>
      <c r="L3" s="35"/>
    </row>
    <row r="4" spans="1:13" s="6" customFormat="1" ht="15" customHeight="1">
      <c r="D4" s="47" t="s">
        <v>0</v>
      </c>
      <c r="E4" s="34"/>
      <c r="F4" s="34"/>
      <c r="G4" s="34"/>
      <c r="H4" s="34"/>
      <c r="I4" s="34"/>
      <c r="J4" s="34"/>
      <c r="K4" s="34"/>
    </row>
    <row r="5" spans="1:13" s="4" customFormat="1" ht="12.75" customHeight="1">
      <c r="E5" s="79"/>
      <c r="F5" s="79"/>
      <c r="G5" s="79"/>
      <c r="H5" s="7"/>
      <c r="I5" s="7"/>
      <c r="J5" s="7"/>
      <c r="K5" s="7"/>
      <c r="L5" s="33"/>
    </row>
    <row r="6" spans="1:13" s="6" customFormat="1" ht="12.75" customHeight="1">
      <c r="B6" s="8" t="s">
        <v>5</v>
      </c>
      <c r="C6" s="14" t="str">
        <f>Лист1!A31</f>
        <v>Кемерово</v>
      </c>
      <c r="E6" s="8" t="s">
        <v>6</v>
      </c>
      <c r="F6" s="32" t="str">
        <f>Лист1!A33</f>
        <v>30 марта 2022 г</v>
      </c>
      <c r="G6" s="9"/>
      <c r="J6" s="12"/>
      <c r="K6" s="83"/>
      <c r="L6" s="83"/>
    </row>
    <row r="7" spans="1:13" s="6" customFormat="1" ht="12.75" customHeight="1">
      <c r="A7" s="3"/>
      <c r="B7" s="14"/>
      <c r="C7" s="16"/>
      <c r="D7" s="16"/>
      <c r="E7" s="31"/>
      <c r="F7" s="31"/>
      <c r="G7" s="16"/>
      <c r="H7" s="5"/>
      <c r="I7" s="5"/>
      <c r="J7" s="8"/>
      <c r="K7" s="5"/>
      <c r="L7" s="5"/>
    </row>
    <row r="8" spans="1:13" s="11" customFormat="1" ht="45" customHeight="1">
      <c r="A8" s="10" t="s">
        <v>23</v>
      </c>
      <c r="B8" s="84" t="s">
        <v>22</v>
      </c>
      <c r="C8" s="85"/>
      <c r="D8" s="10" t="s">
        <v>5</v>
      </c>
      <c r="E8" s="10" t="s">
        <v>21</v>
      </c>
      <c r="F8" s="10" t="s">
        <v>34</v>
      </c>
      <c r="G8" s="10" t="s">
        <v>20</v>
      </c>
    </row>
    <row r="9" spans="1:13" ht="15" customHeight="1">
      <c r="A9" s="29">
        <v>1</v>
      </c>
      <c r="B9" s="78" t="s">
        <v>19</v>
      </c>
      <c r="C9" s="78"/>
      <c r="D9" s="48" t="s">
        <v>9</v>
      </c>
      <c r="E9" s="30" t="s">
        <v>15</v>
      </c>
      <c r="F9" s="17" t="s">
        <v>1</v>
      </c>
      <c r="G9" s="48" t="s">
        <v>18</v>
      </c>
    </row>
    <row r="10" spans="1:13" ht="15" customHeight="1">
      <c r="A10" s="29">
        <v>2</v>
      </c>
      <c r="B10" s="81" t="s">
        <v>64</v>
      </c>
      <c r="C10" s="82"/>
      <c r="D10" s="48" t="s">
        <v>9</v>
      </c>
      <c r="E10" s="27"/>
      <c r="F10" s="48" t="s">
        <v>33</v>
      </c>
      <c r="G10" s="48" t="s">
        <v>18</v>
      </c>
    </row>
    <row r="11" spans="1:13" ht="15" customHeight="1">
      <c r="A11" s="29">
        <v>3</v>
      </c>
      <c r="B11" s="81" t="s">
        <v>65</v>
      </c>
      <c r="C11" s="82"/>
      <c r="D11" s="52" t="s">
        <v>9</v>
      </c>
      <c r="E11" s="27"/>
      <c r="F11" s="52" t="s">
        <v>37</v>
      </c>
      <c r="G11" s="52" t="s">
        <v>18</v>
      </c>
    </row>
    <row r="12" spans="1:13" ht="15" customHeight="1">
      <c r="A12" s="29">
        <v>4</v>
      </c>
      <c r="B12" s="81" t="s">
        <v>107</v>
      </c>
      <c r="C12" s="82"/>
      <c r="D12" s="52" t="s">
        <v>9</v>
      </c>
      <c r="E12" s="30"/>
      <c r="F12" s="52" t="s">
        <v>37</v>
      </c>
      <c r="G12" s="52" t="s">
        <v>18</v>
      </c>
    </row>
    <row r="13" spans="1:13" ht="15" customHeight="1">
      <c r="A13" s="29">
        <v>5</v>
      </c>
      <c r="B13" s="78"/>
      <c r="C13" s="78"/>
      <c r="D13" s="48"/>
      <c r="F13" s="48"/>
      <c r="G13" s="48"/>
    </row>
    <row r="14" spans="1:13" ht="15" customHeight="1">
      <c r="A14" s="29">
        <v>6</v>
      </c>
      <c r="B14" s="81"/>
      <c r="C14" s="82"/>
      <c r="D14" s="48"/>
      <c r="E14" s="17"/>
      <c r="F14" s="48"/>
      <c r="G14" s="48"/>
    </row>
    <row r="15" spans="1:13" ht="15" customHeight="1">
      <c r="A15" s="29">
        <v>7</v>
      </c>
      <c r="B15" s="81"/>
      <c r="C15" s="82"/>
      <c r="D15" s="49"/>
      <c r="E15" s="30"/>
      <c r="F15" s="49"/>
      <c r="G15" s="49"/>
    </row>
    <row r="16" spans="1:13" ht="15" customHeight="1">
      <c r="A16" s="29">
        <v>8</v>
      </c>
      <c r="B16" s="81"/>
      <c r="C16" s="82"/>
      <c r="D16" s="49"/>
      <c r="F16" s="49"/>
      <c r="G16" s="49"/>
    </row>
    <row r="17" spans="1:7" ht="15" customHeight="1">
      <c r="A17" s="29">
        <v>9</v>
      </c>
      <c r="B17" s="81"/>
      <c r="C17" s="82"/>
      <c r="D17" s="49"/>
      <c r="E17" s="49"/>
      <c r="F17" s="49"/>
      <c r="G17" s="49"/>
    </row>
    <row r="18" spans="1:7" ht="15" customHeight="1">
      <c r="A18" s="29">
        <v>10</v>
      </c>
      <c r="B18" s="81"/>
      <c r="C18" s="82"/>
      <c r="D18" s="28"/>
      <c r="E18" s="27"/>
      <c r="F18" s="27"/>
      <c r="G18" s="27"/>
    </row>
    <row r="19" spans="1:7" ht="15" customHeight="1">
      <c r="A19" s="2"/>
      <c r="B19" s="15"/>
      <c r="C19" s="15"/>
      <c r="D19" s="2"/>
      <c r="E19" s="2"/>
      <c r="F19" s="2"/>
      <c r="G19" s="2"/>
    </row>
    <row r="20" spans="1:7" ht="15" customHeight="1">
      <c r="A20" s="2"/>
      <c r="B20" s="15"/>
      <c r="C20" s="15"/>
      <c r="D20" s="2"/>
      <c r="E20" s="2"/>
      <c r="F20" s="2"/>
      <c r="G20" s="2"/>
    </row>
    <row r="21" spans="1:7" ht="13.5" customHeight="1">
      <c r="A21" s="3" t="s">
        <v>1</v>
      </c>
      <c r="B21" s="3"/>
      <c r="C21" s="3"/>
      <c r="D21" s="75"/>
      <c r="E21" s="75"/>
      <c r="F21" s="76" t="s">
        <v>10</v>
      </c>
      <c r="G21" s="76"/>
    </row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</sheetData>
  <mergeCells count="17">
    <mergeCell ref="K6:L6"/>
    <mergeCell ref="B8:C8"/>
    <mergeCell ref="B12:C12"/>
    <mergeCell ref="B10:C10"/>
    <mergeCell ref="B11:C11"/>
    <mergeCell ref="D21:E21"/>
    <mergeCell ref="F21:G21"/>
    <mergeCell ref="D1:F1"/>
    <mergeCell ref="B9:C9"/>
    <mergeCell ref="E5:G5"/>
    <mergeCell ref="A3:G3"/>
    <mergeCell ref="B14:C14"/>
    <mergeCell ref="B15:C15"/>
    <mergeCell ref="B13:C13"/>
    <mergeCell ref="B17:C17"/>
    <mergeCell ref="B16:C16"/>
    <mergeCell ref="B18:C18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7"/>
  <sheetViews>
    <sheetView view="pageBreakPreview" zoomScale="85" zoomScaleNormal="100" zoomScaleSheetLayoutView="85" workbookViewId="0">
      <selection activeCell="G24" sqref="G24"/>
    </sheetView>
  </sheetViews>
  <sheetFormatPr defaultRowHeight="12.75"/>
  <cols>
    <col min="1" max="1" width="3.5703125" style="1" customWidth="1"/>
    <col min="2" max="2" width="30.42578125" style="1" customWidth="1"/>
    <col min="3" max="3" width="14.7109375" style="1" customWidth="1"/>
    <col min="4" max="5" width="11.7109375" style="1" customWidth="1"/>
    <col min="6" max="6" width="36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8" customHeight="1">
      <c r="A1" s="87" t="s">
        <v>30</v>
      </c>
      <c r="B1" s="87"/>
      <c r="C1" s="87"/>
      <c r="D1" s="87"/>
      <c r="E1" s="87"/>
      <c r="F1" s="87"/>
      <c r="G1" s="37"/>
      <c r="H1" s="37"/>
      <c r="I1" s="37"/>
      <c r="J1" s="37"/>
      <c r="K1" s="37"/>
    </row>
    <row r="2" spans="1:12" s="4" customFormat="1" ht="11.25" customHeight="1">
      <c r="C2" s="37"/>
      <c r="D2" s="37"/>
      <c r="F2" s="37"/>
      <c r="G2" s="37"/>
      <c r="H2" s="37"/>
      <c r="I2" s="37"/>
      <c r="J2" s="37"/>
      <c r="K2" s="37"/>
      <c r="L2" s="36"/>
    </row>
    <row r="3" spans="1:12" s="6" customFormat="1" ht="28.5" customHeight="1">
      <c r="A3" s="80" t="str">
        <f>СписокСудей!A3</f>
        <v>Корпоротивная Спартакиада АО "Стройсервис" (вид спорта - Бадминтон)</v>
      </c>
      <c r="B3" s="80"/>
      <c r="C3" s="80"/>
      <c r="D3" s="80"/>
      <c r="E3" s="80"/>
      <c r="F3" s="80"/>
      <c r="G3" s="9"/>
      <c r="H3" s="9"/>
      <c r="I3" s="9"/>
      <c r="J3" s="9"/>
      <c r="K3" s="9"/>
    </row>
    <row r="4" spans="1:12" s="6" customFormat="1" ht="15" customHeight="1">
      <c r="A4" s="86" t="s">
        <v>0</v>
      </c>
      <c r="B4" s="86"/>
      <c r="C4" s="86"/>
      <c r="D4" s="86"/>
      <c r="E4" s="86"/>
      <c r="F4" s="86"/>
      <c r="G4" s="34"/>
      <c r="H4" s="34"/>
      <c r="I4" s="34"/>
      <c r="J4" s="34"/>
      <c r="K4" s="34"/>
    </row>
    <row r="5" spans="1:12" s="4" customFormat="1" ht="12.75" customHeight="1">
      <c r="D5" s="79"/>
      <c r="E5" s="79"/>
      <c r="F5" s="79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2" t="str">
        <f>Лист1!A33</f>
        <v>30 марта 2022 г</v>
      </c>
      <c r="E6" s="8" t="s">
        <v>5</v>
      </c>
      <c r="F6" s="14" t="str">
        <f>Лист1!A31</f>
        <v>Кемерово</v>
      </c>
      <c r="K6" s="12"/>
    </row>
    <row r="7" spans="1:12" s="6" customFormat="1" ht="12.75" customHeight="1">
      <c r="A7" s="3"/>
      <c r="B7" s="14"/>
      <c r="C7" s="16"/>
      <c r="D7" s="31"/>
      <c r="E7" s="31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23</v>
      </c>
      <c r="B8" s="43" t="s">
        <v>29</v>
      </c>
      <c r="C8" s="42" t="s">
        <v>5</v>
      </c>
      <c r="D8" s="42" t="s">
        <v>28</v>
      </c>
      <c r="E8" s="42" t="s">
        <v>27</v>
      </c>
      <c r="F8" s="42" t="s">
        <v>26</v>
      </c>
    </row>
    <row r="9" spans="1:12" s="11" customFormat="1" ht="15" customHeight="1">
      <c r="A9" s="51">
        <v>1</v>
      </c>
      <c r="B9" s="41" t="s">
        <v>49</v>
      </c>
      <c r="C9" s="40" t="s">
        <v>56</v>
      </c>
      <c r="D9" s="40" t="s">
        <v>25</v>
      </c>
      <c r="E9" s="53">
        <v>31649</v>
      </c>
      <c r="F9" s="40" t="s">
        <v>40</v>
      </c>
    </row>
    <row r="10" spans="1:12" s="11" customFormat="1" ht="15" customHeight="1">
      <c r="A10" s="51">
        <v>2</v>
      </c>
      <c r="B10" s="41" t="s">
        <v>74</v>
      </c>
      <c r="C10" s="40" t="s">
        <v>56</v>
      </c>
      <c r="D10" s="40" t="s">
        <v>25</v>
      </c>
      <c r="E10" s="53">
        <v>34842</v>
      </c>
      <c r="F10" s="40" t="s">
        <v>40</v>
      </c>
    </row>
    <row r="11" spans="1:12" s="11" customFormat="1" ht="15" customHeight="1">
      <c r="A11" s="51">
        <v>3</v>
      </c>
      <c r="B11" s="41" t="s">
        <v>50</v>
      </c>
      <c r="C11" s="40" t="s">
        <v>59</v>
      </c>
      <c r="D11" s="40" t="s">
        <v>25</v>
      </c>
      <c r="E11" s="53">
        <v>36033</v>
      </c>
      <c r="F11" s="40" t="s">
        <v>44</v>
      </c>
    </row>
    <row r="12" spans="1:12" s="11" customFormat="1" ht="15" customHeight="1">
      <c r="A12" s="51">
        <v>4</v>
      </c>
      <c r="B12" s="41" t="s">
        <v>67</v>
      </c>
      <c r="C12" s="40" t="s">
        <v>59</v>
      </c>
      <c r="D12" s="40" t="s">
        <v>25</v>
      </c>
      <c r="E12" s="53">
        <v>36813</v>
      </c>
      <c r="F12" s="40" t="s">
        <v>44</v>
      </c>
    </row>
    <row r="13" spans="1:12" s="11" customFormat="1" ht="15" customHeight="1">
      <c r="A13" s="51">
        <v>5</v>
      </c>
      <c r="B13" s="41" t="s">
        <v>68</v>
      </c>
      <c r="C13" s="40" t="s">
        <v>60</v>
      </c>
      <c r="D13" s="40" t="s">
        <v>25</v>
      </c>
      <c r="E13" s="53">
        <v>29719</v>
      </c>
      <c r="F13" s="40" t="s">
        <v>42</v>
      </c>
    </row>
    <row r="14" spans="1:12" s="11" customFormat="1" ht="15" customHeight="1">
      <c r="A14" s="51">
        <v>6</v>
      </c>
      <c r="B14" s="41" t="s">
        <v>69</v>
      </c>
      <c r="C14" s="40" t="s">
        <v>60</v>
      </c>
      <c r="D14" s="40" t="s">
        <v>25</v>
      </c>
      <c r="E14" s="53">
        <v>34227</v>
      </c>
      <c r="F14" s="40" t="s">
        <v>42</v>
      </c>
    </row>
    <row r="15" spans="1:12" s="11" customFormat="1" ht="15" customHeight="1">
      <c r="A15" s="51">
        <v>7</v>
      </c>
      <c r="B15" s="41" t="s">
        <v>75</v>
      </c>
      <c r="C15" s="40" t="s">
        <v>58</v>
      </c>
      <c r="D15" s="40" t="s">
        <v>25</v>
      </c>
      <c r="E15" s="53">
        <v>32264</v>
      </c>
      <c r="F15" s="40" t="s">
        <v>45</v>
      </c>
    </row>
    <row r="16" spans="1:12" s="11" customFormat="1" ht="15" customHeight="1">
      <c r="A16" s="51">
        <v>8</v>
      </c>
      <c r="B16" s="41" t="s">
        <v>76</v>
      </c>
      <c r="C16" s="40" t="s">
        <v>58</v>
      </c>
      <c r="D16" s="40" t="s">
        <v>25</v>
      </c>
      <c r="E16" s="53">
        <v>36024</v>
      </c>
      <c r="F16" s="40" t="s">
        <v>45</v>
      </c>
    </row>
    <row r="17" spans="1:7" s="11" customFormat="1" ht="15" customHeight="1">
      <c r="A17" s="51">
        <v>9</v>
      </c>
      <c r="B17" s="41" t="s">
        <v>70</v>
      </c>
      <c r="C17" s="40" t="s">
        <v>61</v>
      </c>
      <c r="D17" s="40" t="s">
        <v>25</v>
      </c>
      <c r="E17" s="53">
        <v>34417</v>
      </c>
      <c r="F17" s="40" t="s">
        <v>46</v>
      </c>
    </row>
    <row r="18" spans="1:7" s="11" customFormat="1" ht="15" customHeight="1">
      <c r="A18" s="51">
        <v>10</v>
      </c>
      <c r="B18" s="41" t="s">
        <v>51</v>
      </c>
      <c r="C18" s="40" t="s">
        <v>61</v>
      </c>
      <c r="D18" s="40" t="s">
        <v>25</v>
      </c>
      <c r="E18" s="53">
        <v>27967</v>
      </c>
      <c r="F18" s="40" t="s">
        <v>46</v>
      </c>
    </row>
    <row r="19" spans="1:7" s="11" customFormat="1" ht="15" customHeight="1">
      <c r="A19" s="51">
        <v>11</v>
      </c>
      <c r="B19" s="41" t="s">
        <v>71</v>
      </c>
      <c r="C19" s="40" t="s">
        <v>62</v>
      </c>
      <c r="D19" s="40" t="s">
        <v>25</v>
      </c>
      <c r="E19" s="53">
        <v>32826</v>
      </c>
      <c r="F19" s="40" t="s">
        <v>47</v>
      </c>
    </row>
    <row r="20" spans="1:7" s="11" customFormat="1" ht="15" customHeight="1">
      <c r="A20" s="51">
        <v>12</v>
      </c>
      <c r="B20" s="41" t="s">
        <v>48</v>
      </c>
      <c r="C20" s="40" t="s">
        <v>62</v>
      </c>
      <c r="D20" s="40" t="s">
        <v>25</v>
      </c>
      <c r="E20" s="53">
        <v>32826</v>
      </c>
      <c r="F20" s="40" t="s">
        <v>47</v>
      </c>
    </row>
    <row r="21" spans="1:7" ht="15" customHeight="1">
      <c r="A21" s="51">
        <v>13</v>
      </c>
      <c r="B21" s="41" t="s">
        <v>52</v>
      </c>
      <c r="C21" s="40" t="s">
        <v>9</v>
      </c>
      <c r="D21" s="40" t="s">
        <v>25</v>
      </c>
      <c r="E21" s="53">
        <v>29869</v>
      </c>
      <c r="F21" s="40" t="s">
        <v>39</v>
      </c>
    </row>
    <row r="22" spans="1:7" ht="15" customHeight="1">
      <c r="A22" s="51">
        <v>14</v>
      </c>
      <c r="B22" s="41" t="s">
        <v>66</v>
      </c>
      <c r="C22" s="40" t="s">
        <v>9</v>
      </c>
      <c r="D22" s="40" t="s">
        <v>25</v>
      </c>
      <c r="E22" s="53">
        <v>31073</v>
      </c>
      <c r="F22" s="40" t="s">
        <v>39</v>
      </c>
    </row>
    <row r="23" spans="1:7" ht="15" customHeight="1">
      <c r="A23" s="51">
        <v>15</v>
      </c>
      <c r="B23" s="41" t="s">
        <v>72</v>
      </c>
      <c r="C23" s="40" t="s">
        <v>57</v>
      </c>
      <c r="D23" s="40" t="s">
        <v>25</v>
      </c>
      <c r="E23" s="53">
        <v>33400</v>
      </c>
      <c r="F23" s="40" t="s">
        <v>43</v>
      </c>
    </row>
    <row r="24" spans="1:7" ht="15" customHeight="1">
      <c r="A24" s="51">
        <v>16</v>
      </c>
      <c r="B24" s="41" t="s">
        <v>73</v>
      </c>
      <c r="C24" s="40" t="s">
        <v>57</v>
      </c>
      <c r="D24" s="40" t="s">
        <v>25</v>
      </c>
      <c r="E24" s="53">
        <v>31848</v>
      </c>
      <c r="F24" s="40" t="s">
        <v>43</v>
      </c>
      <c r="G24" s="44"/>
    </row>
    <row r="25" spans="1:7" ht="15" customHeight="1">
      <c r="A25" s="2"/>
      <c r="B25" s="39"/>
      <c r="C25" s="39"/>
      <c r="D25" s="38"/>
      <c r="E25" s="38"/>
      <c r="F25" s="2"/>
    </row>
    <row r="26" spans="1:7" ht="15" customHeight="1">
      <c r="A26" s="3" t="s">
        <v>1</v>
      </c>
      <c r="B26" s="3"/>
      <c r="C26" s="75"/>
      <c r="D26" s="75"/>
      <c r="E26" s="76" t="s">
        <v>10</v>
      </c>
      <c r="F26" s="76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</sheetData>
  <sortState ref="B9:F92">
    <sortCondition ref="B9:B92"/>
  </sortState>
  <mergeCells count="6">
    <mergeCell ref="A3:F3"/>
    <mergeCell ref="A4:F4"/>
    <mergeCell ref="A1:F1"/>
    <mergeCell ref="C26:D26"/>
    <mergeCell ref="E26:F26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Normal="100" zoomScaleSheetLayoutView="100" workbookViewId="0">
      <selection activeCell="F24" sqref="F24"/>
    </sheetView>
  </sheetViews>
  <sheetFormatPr defaultRowHeight="12.75"/>
  <cols>
    <col min="1" max="1" width="4.28515625" customWidth="1"/>
    <col min="2" max="2" width="21" customWidth="1"/>
    <col min="3" max="6" width="15.7109375" customWidth="1"/>
    <col min="7" max="7" width="11.140625" customWidth="1"/>
    <col min="8" max="8" width="9.7109375" customWidth="1"/>
  </cols>
  <sheetData>
    <row r="1" spans="1:8" ht="17.25" customHeight="1">
      <c r="A1" s="87" t="s">
        <v>2</v>
      </c>
      <c r="B1" s="87"/>
      <c r="C1" s="87"/>
      <c r="D1" s="87"/>
      <c r="E1" s="87"/>
      <c r="F1" s="87"/>
      <c r="G1" s="87"/>
      <c r="H1" s="87"/>
    </row>
    <row r="2" spans="1:8" ht="30.75" customHeight="1">
      <c r="A2" s="94" t="str">
        <f>СписокСудей!A3</f>
        <v>Корпоротивная Спартакиада АО "Стройсервис" (вид спорта - Бадминтон)</v>
      </c>
      <c r="B2" s="94"/>
      <c r="C2" s="94"/>
      <c r="D2" s="94"/>
      <c r="E2" s="94"/>
      <c r="F2" s="94"/>
      <c r="G2" s="94"/>
      <c r="H2" s="94"/>
    </row>
    <row r="3" spans="1:8" ht="12.75" customHeight="1">
      <c r="A3" s="95" t="s">
        <v>0</v>
      </c>
      <c r="B3" s="95"/>
      <c r="C3" s="95"/>
      <c r="D3" s="95"/>
      <c r="E3" s="95"/>
      <c r="F3" s="95"/>
      <c r="G3" s="95"/>
      <c r="H3" s="95"/>
    </row>
    <row r="4" spans="1:8" s="69" customFormat="1" ht="20.100000000000001" customHeight="1">
      <c r="A4" s="68"/>
      <c r="B4" s="68" t="s">
        <v>5</v>
      </c>
      <c r="C4" s="96" t="str">
        <f>Лист1!A31</f>
        <v>Кемерово</v>
      </c>
      <c r="D4" s="96"/>
      <c r="E4" s="68"/>
      <c r="F4" s="68"/>
      <c r="G4" s="68"/>
      <c r="H4" s="68"/>
    </row>
    <row r="5" spans="1:8" s="69" customFormat="1" ht="20.100000000000001" customHeight="1">
      <c r="A5" s="70"/>
      <c r="B5" s="71" t="s">
        <v>6</v>
      </c>
      <c r="C5" s="97" t="str">
        <f>Лист1!A33</f>
        <v>30 марта 2022 г</v>
      </c>
      <c r="D5" s="97"/>
      <c r="F5" s="68" t="s">
        <v>4</v>
      </c>
      <c r="G5" s="97" t="s">
        <v>53</v>
      </c>
      <c r="H5" s="97"/>
    </row>
    <row r="6" spans="1:8" ht="20.100000000000001" customHeight="1">
      <c r="A6" s="13"/>
      <c r="B6" s="6"/>
      <c r="C6" s="9"/>
      <c r="G6" s="45"/>
      <c r="H6" s="45"/>
    </row>
    <row r="7" spans="1:8" ht="20.100000000000001" customHeight="1">
      <c r="B7" s="21" t="s">
        <v>13</v>
      </c>
    </row>
    <row r="8" spans="1:8" ht="27.75" customHeight="1">
      <c r="A8" s="52" t="s">
        <v>41</v>
      </c>
      <c r="B8" s="52" t="s">
        <v>55</v>
      </c>
      <c r="C8" s="46">
        <v>1</v>
      </c>
      <c r="D8" s="46">
        <v>2</v>
      </c>
      <c r="E8" s="46">
        <v>3</v>
      </c>
      <c r="F8" s="46">
        <v>4</v>
      </c>
      <c r="G8" s="46" t="s">
        <v>11</v>
      </c>
      <c r="H8" s="46" t="s">
        <v>12</v>
      </c>
    </row>
    <row r="9" spans="1:8" ht="20.100000000000001" customHeight="1">
      <c r="A9" s="90">
        <v>1</v>
      </c>
      <c r="B9" s="92" t="s">
        <v>39</v>
      </c>
      <c r="C9" s="98"/>
      <c r="D9" s="108" t="s">
        <v>84</v>
      </c>
      <c r="E9" s="18" t="s">
        <v>92</v>
      </c>
      <c r="F9" s="18" t="s">
        <v>77</v>
      </c>
      <c r="G9" s="88">
        <f>SUM(C10:F10)</f>
        <v>6</v>
      </c>
      <c r="H9" s="90"/>
    </row>
    <row r="10" spans="1:8" ht="20.100000000000001" customHeight="1">
      <c r="A10" s="91"/>
      <c r="B10" s="93"/>
      <c r="C10" s="99"/>
      <c r="D10" s="64">
        <v>2</v>
      </c>
      <c r="E10" s="64">
        <v>2</v>
      </c>
      <c r="F10" s="64">
        <v>2</v>
      </c>
      <c r="G10" s="89"/>
      <c r="H10" s="91"/>
    </row>
    <row r="11" spans="1:8" ht="20.100000000000001" customHeight="1">
      <c r="A11" s="90">
        <v>4</v>
      </c>
      <c r="B11" s="92" t="s">
        <v>46</v>
      </c>
      <c r="C11" s="18" t="s">
        <v>85</v>
      </c>
      <c r="D11" s="98"/>
      <c r="E11" s="18" t="s">
        <v>82</v>
      </c>
      <c r="F11" s="18" t="s">
        <v>94</v>
      </c>
      <c r="G11" s="88">
        <f>SUM(C12:F12)</f>
        <v>5</v>
      </c>
      <c r="H11" s="90"/>
    </row>
    <row r="12" spans="1:8" ht="20.100000000000001" customHeight="1">
      <c r="A12" s="91"/>
      <c r="B12" s="93"/>
      <c r="C12" s="64">
        <v>1</v>
      </c>
      <c r="D12" s="99"/>
      <c r="E12" s="64">
        <v>2</v>
      </c>
      <c r="F12" s="64">
        <v>2</v>
      </c>
      <c r="G12" s="89"/>
      <c r="H12" s="91"/>
    </row>
    <row r="13" spans="1:8" ht="20.100000000000001" customHeight="1">
      <c r="A13" s="90">
        <v>5</v>
      </c>
      <c r="B13" s="92" t="s">
        <v>47</v>
      </c>
      <c r="C13" s="18" t="s">
        <v>93</v>
      </c>
      <c r="D13" s="108" t="s">
        <v>83</v>
      </c>
      <c r="E13" s="98"/>
      <c r="F13" s="18" t="s">
        <v>87</v>
      </c>
      <c r="G13" s="88">
        <f>SUM(C14:F14)</f>
        <v>4</v>
      </c>
      <c r="H13" s="90"/>
    </row>
    <row r="14" spans="1:8" ht="20.100000000000001" customHeight="1">
      <c r="A14" s="91"/>
      <c r="B14" s="93"/>
      <c r="C14" s="64">
        <v>1</v>
      </c>
      <c r="D14" s="64">
        <v>1</v>
      </c>
      <c r="E14" s="99"/>
      <c r="F14" s="64">
        <v>2</v>
      </c>
      <c r="G14" s="89"/>
      <c r="H14" s="91"/>
    </row>
    <row r="15" spans="1:8" ht="20.100000000000001" customHeight="1">
      <c r="A15" s="90">
        <v>8</v>
      </c>
      <c r="B15" s="92" t="s">
        <v>44</v>
      </c>
      <c r="C15" s="18" t="s">
        <v>78</v>
      </c>
      <c r="D15" s="109" t="s">
        <v>95</v>
      </c>
      <c r="E15" s="18" t="s">
        <v>86</v>
      </c>
      <c r="F15" s="98"/>
      <c r="G15" s="88">
        <f>SUM(C16:F16)</f>
        <v>3</v>
      </c>
      <c r="H15" s="90"/>
    </row>
    <row r="16" spans="1:8" ht="20.100000000000001" customHeight="1">
      <c r="A16" s="91"/>
      <c r="B16" s="93"/>
      <c r="C16" s="64">
        <v>1</v>
      </c>
      <c r="D16" s="64">
        <v>1</v>
      </c>
      <c r="E16" s="64">
        <v>1</v>
      </c>
      <c r="F16" s="99"/>
      <c r="G16" s="89"/>
      <c r="H16" s="91"/>
    </row>
    <row r="17" spans="1:8" ht="39.75" customHeight="1">
      <c r="B17" s="21" t="s">
        <v>14</v>
      </c>
    </row>
    <row r="18" spans="1:8" ht="39.75" customHeight="1">
      <c r="A18" s="52" t="s">
        <v>41</v>
      </c>
      <c r="B18" s="52" t="s">
        <v>55</v>
      </c>
      <c r="C18" s="46">
        <v>1</v>
      </c>
      <c r="D18" s="46">
        <v>2</v>
      </c>
      <c r="E18" s="46">
        <v>3</v>
      </c>
      <c r="F18" s="46">
        <v>4</v>
      </c>
      <c r="G18" s="46" t="s">
        <v>11</v>
      </c>
      <c r="H18" s="46" t="s">
        <v>12</v>
      </c>
    </row>
    <row r="19" spans="1:8" ht="20.100000000000001" customHeight="1">
      <c r="A19" s="90">
        <v>2</v>
      </c>
      <c r="B19" s="92" t="s">
        <v>40</v>
      </c>
      <c r="C19" s="98"/>
      <c r="D19" s="108" t="s">
        <v>96</v>
      </c>
      <c r="E19" s="18" t="s">
        <v>88</v>
      </c>
      <c r="F19" s="18" t="s">
        <v>79</v>
      </c>
      <c r="G19" s="88">
        <f>SUM(C20:F20)</f>
        <v>6</v>
      </c>
      <c r="H19" s="90"/>
    </row>
    <row r="20" spans="1:8" ht="20.100000000000001" customHeight="1">
      <c r="A20" s="91"/>
      <c r="B20" s="93"/>
      <c r="C20" s="99"/>
      <c r="D20" s="64">
        <v>2</v>
      </c>
      <c r="E20" s="64">
        <v>2</v>
      </c>
      <c r="F20" s="64">
        <v>2</v>
      </c>
      <c r="G20" s="89"/>
      <c r="H20" s="91"/>
    </row>
    <row r="21" spans="1:8" ht="20.100000000000001" customHeight="1">
      <c r="A21" s="90">
        <v>3</v>
      </c>
      <c r="B21" s="92" t="s">
        <v>42</v>
      </c>
      <c r="C21" s="18" t="s">
        <v>97</v>
      </c>
      <c r="D21" s="98"/>
      <c r="E21" s="18" t="s">
        <v>82</v>
      </c>
      <c r="F21" s="18" t="s">
        <v>90</v>
      </c>
      <c r="G21" s="88">
        <f>SUM(C22:F22)</f>
        <v>5</v>
      </c>
      <c r="H21" s="90"/>
    </row>
    <row r="22" spans="1:8" ht="20.100000000000001" customHeight="1">
      <c r="A22" s="91"/>
      <c r="B22" s="93"/>
      <c r="C22" s="64">
        <v>1</v>
      </c>
      <c r="D22" s="99"/>
      <c r="E22" s="64">
        <v>2</v>
      </c>
      <c r="F22" s="64">
        <v>2</v>
      </c>
      <c r="G22" s="89"/>
      <c r="H22" s="91"/>
    </row>
    <row r="23" spans="1:8" ht="20.100000000000001" customHeight="1">
      <c r="A23" s="90">
        <v>6</v>
      </c>
      <c r="B23" s="92" t="s">
        <v>45</v>
      </c>
      <c r="C23" s="18" t="s">
        <v>89</v>
      </c>
      <c r="D23" s="108" t="s">
        <v>81</v>
      </c>
      <c r="E23" s="98"/>
      <c r="F23" s="18" t="s">
        <v>99</v>
      </c>
      <c r="G23" s="88">
        <f>SUM(C24:F24)</f>
        <v>3</v>
      </c>
      <c r="H23" s="90"/>
    </row>
    <row r="24" spans="1:8" ht="20.100000000000001" customHeight="1">
      <c r="A24" s="91"/>
      <c r="B24" s="93"/>
      <c r="C24" s="64">
        <v>1</v>
      </c>
      <c r="D24" s="64">
        <v>1</v>
      </c>
      <c r="E24" s="99"/>
      <c r="F24" s="64">
        <v>1</v>
      </c>
      <c r="G24" s="89"/>
      <c r="H24" s="91"/>
    </row>
    <row r="25" spans="1:8" ht="20.100000000000001" customHeight="1">
      <c r="A25" s="90">
        <v>7</v>
      </c>
      <c r="B25" s="92" t="s">
        <v>43</v>
      </c>
      <c r="C25" s="18" t="s">
        <v>80</v>
      </c>
      <c r="D25" s="108" t="s">
        <v>91</v>
      </c>
      <c r="E25" s="18" t="s">
        <v>98</v>
      </c>
      <c r="F25" s="98"/>
      <c r="G25" s="88">
        <f>SUM(C26:F26)</f>
        <v>4</v>
      </c>
      <c r="H25" s="90"/>
    </row>
    <row r="26" spans="1:8" ht="20.100000000000001" customHeight="1">
      <c r="A26" s="91"/>
      <c r="B26" s="93"/>
      <c r="C26" s="64">
        <v>1</v>
      </c>
      <c r="D26" s="64">
        <v>1</v>
      </c>
      <c r="E26" s="64">
        <v>2</v>
      </c>
      <c r="F26" s="99"/>
      <c r="G26" s="89"/>
      <c r="H26" s="91"/>
    </row>
    <row r="27" spans="1:8" ht="17.100000000000001" customHeight="1"/>
    <row r="28" spans="1:8" ht="17.100000000000001" customHeight="1"/>
    <row r="29" spans="1:8" ht="17.100000000000001" customHeight="1">
      <c r="B29" s="3" t="s">
        <v>1</v>
      </c>
      <c r="C29" s="7"/>
      <c r="D29" s="19"/>
      <c r="E29" s="19"/>
      <c r="F29" s="76" t="str">
        <f>СписокСудей!F21</f>
        <v>М.В. Баканов</v>
      </c>
      <c r="G29" s="76"/>
      <c r="H29" s="2"/>
    </row>
    <row r="30" spans="1:8">
      <c r="C30" s="20"/>
    </row>
  </sheetData>
  <mergeCells count="47">
    <mergeCell ref="F29:G29"/>
    <mergeCell ref="G25:G26"/>
    <mergeCell ref="H25:H26"/>
    <mergeCell ref="A25:A26"/>
    <mergeCell ref="B25:B26"/>
    <mergeCell ref="F25:F26"/>
    <mergeCell ref="A21:A22"/>
    <mergeCell ref="B21:B22"/>
    <mergeCell ref="D21:D22"/>
    <mergeCell ref="G21:G22"/>
    <mergeCell ref="H21:H22"/>
    <mergeCell ref="A23:A24"/>
    <mergeCell ref="B23:B24"/>
    <mergeCell ref="E23:E24"/>
    <mergeCell ref="G23:G24"/>
    <mergeCell ref="H23:H24"/>
    <mergeCell ref="A19:A20"/>
    <mergeCell ref="B19:B20"/>
    <mergeCell ref="C19:C20"/>
    <mergeCell ref="G19:G20"/>
    <mergeCell ref="H19:H20"/>
    <mergeCell ref="A13:A14"/>
    <mergeCell ref="B13:B14"/>
    <mergeCell ref="E13:E14"/>
    <mergeCell ref="G13:G14"/>
    <mergeCell ref="H13:H14"/>
    <mergeCell ref="A15:A16"/>
    <mergeCell ref="B15:B16"/>
    <mergeCell ref="F15:F16"/>
    <mergeCell ref="G15:G16"/>
    <mergeCell ref="H15:H16"/>
    <mergeCell ref="G11:G12"/>
    <mergeCell ref="H11:H12"/>
    <mergeCell ref="A9:A10"/>
    <mergeCell ref="B9:B10"/>
    <mergeCell ref="A1:H1"/>
    <mergeCell ref="A2:H2"/>
    <mergeCell ref="A3:H3"/>
    <mergeCell ref="C4:D4"/>
    <mergeCell ref="C5:D5"/>
    <mergeCell ref="G5:H5"/>
    <mergeCell ref="C9:C10"/>
    <mergeCell ref="G9:G10"/>
    <mergeCell ref="H9:H10"/>
    <mergeCell ref="A11:A12"/>
    <mergeCell ref="B11:B12"/>
    <mergeCell ref="D11:D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topLeftCell="A13" zoomScaleNormal="100" zoomScaleSheetLayoutView="100" workbookViewId="0">
      <selection activeCell="C13" sqref="C13:E13"/>
    </sheetView>
  </sheetViews>
  <sheetFormatPr defaultRowHeight="12.75"/>
  <cols>
    <col min="1" max="1" width="4.28515625" customWidth="1"/>
    <col min="2" max="2" width="27.5703125" customWidth="1"/>
    <col min="3" max="5" width="15.7109375" customWidth="1"/>
    <col min="6" max="6" width="12" customWidth="1"/>
    <col min="7" max="7" width="15.7109375" customWidth="1"/>
    <col min="8" max="8" width="12.140625" customWidth="1"/>
  </cols>
  <sheetData>
    <row r="1" spans="1:8" s="69" customFormat="1" ht="19.5" customHeight="1">
      <c r="A1" s="87" t="s">
        <v>2</v>
      </c>
      <c r="B1" s="87"/>
      <c r="C1" s="87"/>
      <c r="D1" s="87"/>
      <c r="E1" s="87"/>
      <c r="F1" s="87"/>
      <c r="G1" s="87"/>
      <c r="H1" s="87"/>
    </row>
    <row r="2" spans="1:8" s="69" customFormat="1" ht="30.75" customHeight="1">
      <c r="A2" s="107" t="str">
        <f>СписокСудей!A3</f>
        <v>Корпоротивная Спартакиада АО "Стройсервис" (вид спорта - Бадминтон)</v>
      </c>
      <c r="B2" s="107"/>
      <c r="C2" s="107"/>
      <c r="D2" s="107"/>
      <c r="E2" s="107"/>
      <c r="F2" s="107"/>
      <c r="G2" s="107"/>
      <c r="H2" s="107"/>
    </row>
    <row r="3" spans="1:8" s="69" customFormat="1" ht="12.75" customHeight="1">
      <c r="A3" s="95" t="s">
        <v>0</v>
      </c>
      <c r="B3" s="95"/>
      <c r="C3" s="95"/>
      <c r="D3" s="95"/>
      <c r="E3" s="95"/>
      <c r="F3" s="95"/>
      <c r="G3" s="95"/>
      <c r="H3" s="95"/>
    </row>
    <row r="4" spans="1:8" s="69" customFormat="1" ht="20.100000000000001" customHeight="1">
      <c r="A4" s="68"/>
      <c r="B4" s="68" t="s">
        <v>5</v>
      </c>
      <c r="C4" s="96" t="str">
        <f>Лист1!A31</f>
        <v>Кемерово</v>
      </c>
      <c r="D4" s="96"/>
      <c r="E4" s="68"/>
      <c r="F4" s="68"/>
      <c r="G4" s="68"/>
      <c r="H4" s="68"/>
    </row>
    <row r="5" spans="1:8" s="69" customFormat="1" ht="20.100000000000001" customHeight="1">
      <c r="A5" s="70"/>
      <c r="B5" s="71" t="s">
        <v>6</v>
      </c>
      <c r="C5" s="97" t="str">
        <f>Лист1!A33</f>
        <v>30 марта 2022 г</v>
      </c>
      <c r="D5" s="97"/>
      <c r="F5" s="68" t="s">
        <v>4</v>
      </c>
      <c r="G5" s="73" t="s">
        <v>53</v>
      </c>
      <c r="H5" s="72"/>
    </row>
    <row r="6" spans="1:8">
      <c r="A6" s="13"/>
      <c r="B6" s="6"/>
      <c r="C6" s="9"/>
      <c r="G6" s="4"/>
      <c r="H6" s="50"/>
    </row>
    <row r="7" spans="1:8" s="60" customFormat="1" ht="25.5" customHeight="1">
      <c r="A7" s="58"/>
      <c r="B7" s="65" t="str">
        <f>Группы!B9</f>
        <v>АО "Стройсервис"</v>
      </c>
      <c r="C7" s="102" t="str">
        <f>B7</f>
        <v>АО "Стройсервис"</v>
      </c>
      <c r="D7" s="80"/>
      <c r="E7" s="2"/>
      <c r="F7" s="59"/>
      <c r="G7" s="58"/>
      <c r="H7" s="58"/>
    </row>
    <row r="8" spans="1:8" s="60" customFormat="1" ht="25.5" customHeight="1">
      <c r="A8" s="58"/>
      <c r="B8" s="65" t="str">
        <f>Группы!B21</f>
        <v>ООО "Разрез Пермяковский"</v>
      </c>
      <c r="C8" s="100" t="s">
        <v>101</v>
      </c>
      <c r="D8" s="103"/>
      <c r="E8" s="102" t="str">
        <f>C7</f>
        <v>АО "Стройсервис"</v>
      </c>
      <c r="F8" s="80"/>
      <c r="G8" s="80"/>
      <c r="H8" s="104" t="s">
        <v>8</v>
      </c>
    </row>
    <row r="9" spans="1:8" s="60" customFormat="1" ht="25.5" customHeight="1">
      <c r="A9" s="58"/>
      <c r="B9" s="65" t="str">
        <f>Группы!B11</f>
        <v>ООО "Разрез Березовский"</v>
      </c>
      <c r="C9" s="102" t="str">
        <f>B10</f>
        <v>ООО СП "Барзаское товарищество"</v>
      </c>
      <c r="D9" s="80"/>
      <c r="E9" s="105" t="s">
        <v>104</v>
      </c>
      <c r="F9" s="106"/>
      <c r="G9" s="106"/>
      <c r="H9" s="104"/>
    </row>
    <row r="10" spans="1:8" s="60" customFormat="1" ht="25.5" customHeight="1">
      <c r="A10" s="58"/>
      <c r="B10" s="65" t="str">
        <f>Группы!B19</f>
        <v>ООО СП "Барзаское товарищество"</v>
      </c>
      <c r="C10" s="100" t="s">
        <v>102</v>
      </c>
      <c r="D10" s="101"/>
      <c r="E10" s="61"/>
      <c r="F10" s="59"/>
      <c r="G10" s="58"/>
      <c r="H10" s="58"/>
    </row>
    <row r="11" spans="1:8" s="60" customFormat="1" ht="25.5" customHeight="1">
      <c r="A11" s="58"/>
      <c r="B11" s="66"/>
      <c r="C11" s="58"/>
      <c r="D11" s="58"/>
      <c r="E11" s="58"/>
      <c r="F11" s="58"/>
      <c r="G11" s="58"/>
      <c r="H11" s="58"/>
    </row>
    <row r="12" spans="1:8" s="60" customFormat="1" ht="25.5" customHeight="1">
      <c r="A12" s="58"/>
      <c r="B12" s="74" t="str">
        <f>B8</f>
        <v>ООО "Разрез Пермяковский"</v>
      </c>
      <c r="C12" s="102" t="str">
        <f>B13</f>
        <v>ООО "Разрез Березовский"</v>
      </c>
      <c r="D12" s="80"/>
      <c r="E12" s="80"/>
      <c r="F12" s="104" t="s">
        <v>3</v>
      </c>
      <c r="G12" s="58"/>
      <c r="H12" s="58"/>
    </row>
    <row r="13" spans="1:8" s="60" customFormat="1" ht="25.5" customHeight="1">
      <c r="A13" s="58"/>
      <c r="B13" s="74" t="str">
        <f>B9</f>
        <v>ООО "Разрез Березовский"</v>
      </c>
      <c r="C13" s="100" t="s">
        <v>106</v>
      </c>
      <c r="D13" s="101"/>
      <c r="E13" s="101"/>
      <c r="F13" s="104"/>
      <c r="G13" s="58"/>
      <c r="H13" s="58"/>
    </row>
    <row r="14" spans="1:8" s="60" customFormat="1" ht="25.5" customHeight="1">
      <c r="A14" s="58"/>
      <c r="B14" s="67"/>
      <c r="C14" s="62"/>
      <c r="D14" s="62"/>
      <c r="E14" s="62"/>
      <c r="F14" s="63"/>
      <c r="G14" s="58"/>
      <c r="H14" s="58"/>
    </row>
    <row r="15" spans="1:8" s="60" customFormat="1" ht="25.5" customHeight="1">
      <c r="A15" s="58"/>
      <c r="B15" s="65" t="str">
        <f>Группы!B13</f>
        <v>ООО "БПЖТ"</v>
      </c>
      <c r="C15" s="102" t="str">
        <f>B15</f>
        <v>ООО "БПЖТ"</v>
      </c>
      <c r="D15" s="80"/>
      <c r="E15" s="2"/>
      <c r="F15" s="59"/>
      <c r="G15" s="58"/>
      <c r="H15" s="58"/>
    </row>
    <row r="16" spans="1:8" s="60" customFormat="1" ht="25.5" customHeight="1">
      <c r="A16" s="58"/>
      <c r="B16" s="65" t="str">
        <f>Группы!B23</f>
        <v>АО разрез "Шестаки"</v>
      </c>
      <c r="C16" s="100" t="s">
        <v>100</v>
      </c>
      <c r="D16" s="103"/>
      <c r="E16" s="102" t="str">
        <f>C15</f>
        <v>ООО "БПЖТ"</v>
      </c>
      <c r="F16" s="80"/>
      <c r="G16" s="80"/>
      <c r="H16" s="104" t="s">
        <v>7</v>
      </c>
    </row>
    <row r="17" spans="1:8" s="60" customFormat="1" ht="25.5" customHeight="1">
      <c r="A17" s="58"/>
      <c r="B17" s="65" t="str">
        <f>Группы!B15</f>
        <v>ООО "Шахта №12"</v>
      </c>
      <c r="C17" s="102" t="str">
        <f>B18</f>
        <v>ООО "Белтранс"</v>
      </c>
      <c r="D17" s="80"/>
      <c r="E17" s="105" t="s">
        <v>105</v>
      </c>
      <c r="F17" s="106"/>
      <c r="G17" s="106"/>
      <c r="H17" s="104"/>
    </row>
    <row r="18" spans="1:8" s="60" customFormat="1" ht="25.5" customHeight="1">
      <c r="A18" s="58"/>
      <c r="B18" s="65" t="str">
        <f>Группы!B25</f>
        <v>ООО "Белтранс"</v>
      </c>
      <c r="C18" s="100" t="s">
        <v>103</v>
      </c>
      <c r="D18" s="101"/>
      <c r="E18" s="61"/>
      <c r="F18" s="59"/>
      <c r="G18" s="58"/>
      <c r="H18" s="58"/>
    </row>
    <row r="19" spans="1:8" s="60" customFormat="1" ht="25.5" customHeight="1">
      <c r="A19" s="58"/>
      <c r="B19" s="66"/>
      <c r="C19" s="58"/>
      <c r="D19" s="58"/>
      <c r="E19" s="58"/>
      <c r="F19" s="58"/>
      <c r="G19" s="58"/>
      <c r="H19" s="58"/>
    </row>
    <row r="20" spans="1:8" s="60" customFormat="1" ht="25.5" customHeight="1">
      <c r="A20" s="58"/>
      <c r="B20" s="65" t="str">
        <f>B16</f>
        <v>АО разрез "Шестаки"</v>
      </c>
      <c r="C20" s="102" t="str">
        <f>B21</f>
        <v>ООО "Шахта №12"</v>
      </c>
      <c r="D20" s="80"/>
      <c r="E20" s="80"/>
      <c r="F20" s="104" t="s">
        <v>54</v>
      </c>
      <c r="G20" s="58"/>
      <c r="H20" s="58"/>
    </row>
    <row r="21" spans="1:8" s="60" customFormat="1" ht="25.5" customHeight="1">
      <c r="A21" s="58"/>
      <c r="B21" s="65" t="str">
        <f>B17</f>
        <v>ООО "Шахта №12"</v>
      </c>
      <c r="C21" s="100" t="s">
        <v>100</v>
      </c>
      <c r="D21" s="101"/>
      <c r="E21" s="101"/>
      <c r="F21" s="104"/>
      <c r="G21" s="58"/>
      <c r="H21" s="58"/>
    </row>
    <row r="22" spans="1:8" s="54" customFormat="1" ht="21.75" customHeight="1">
      <c r="A22" s="56"/>
      <c r="B22" s="57"/>
      <c r="C22" s="56"/>
      <c r="D22" s="55"/>
      <c r="E22" s="55"/>
      <c r="F22" s="55"/>
      <c r="G22" s="55"/>
      <c r="H22" s="56"/>
    </row>
    <row r="23" spans="1:8" ht="17.100000000000001" customHeight="1"/>
    <row r="24" spans="1:8" ht="17.100000000000001" customHeight="1"/>
    <row r="25" spans="1:8" ht="17.100000000000001" customHeight="1">
      <c r="B25" s="3" t="s">
        <v>1</v>
      </c>
      <c r="C25" s="7"/>
      <c r="D25" s="19"/>
      <c r="E25" s="19"/>
      <c r="F25" s="7"/>
      <c r="G25" s="76" t="str">
        <f>СписокСудей!F21</f>
        <v>М.В. Баканов</v>
      </c>
      <c r="H25" s="76"/>
    </row>
    <row r="26" spans="1:8">
      <c r="C26" s="20"/>
    </row>
  </sheetData>
  <mergeCells count="26">
    <mergeCell ref="A1:H1"/>
    <mergeCell ref="A2:H2"/>
    <mergeCell ref="A3:H3"/>
    <mergeCell ref="C4:D4"/>
    <mergeCell ref="C5:D5"/>
    <mergeCell ref="H16:H17"/>
    <mergeCell ref="C17:D17"/>
    <mergeCell ref="E17:G17"/>
    <mergeCell ref="G25:H25"/>
    <mergeCell ref="C7:D7"/>
    <mergeCell ref="C8:D8"/>
    <mergeCell ref="E8:G8"/>
    <mergeCell ref="H8:H9"/>
    <mergeCell ref="C9:D9"/>
    <mergeCell ref="E9:G9"/>
    <mergeCell ref="C10:D10"/>
    <mergeCell ref="C12:E12"/>
    <mergeCell ref="F12:F13"/>
    <mergeCell ref="C18:D18"/>
    <mergeCell ref="C20:E20"/>
    <mergeCell ref="F20:F21"/>
    <mergeCell ref="C21:E21"/>
    <mergeCell ref="C13:E13"/>
    <mergeCell ref="C15:D15"/>
    <mergeCell ref="C16:D16"/>
    <mergeCell ref="E16:G16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СписокСудей</vt:lpstr>
      <vt:lpstr>СписокУчастников</vt:lpstr>
      <vt:lpstr>Группы</vt:lpstr>
      <vt:lpstr>Места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2022-03-30T08:47:55Z</cp:lastPrinted>
  <dcterms:created xsi:type="dcterms:W3CDTF">2002-04-11T06:56:30Z</dcterms:created>
  <dcterms:modified xsi:type="dcterms:W3CDTF">2022-03-30T08:50:52Z</dcterms:modified>
  <cp:category>Управление РТТ</cp:category>
</cp:coreProperties>
</file>