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23" r:id="rId5"/>
    <sheet name="WS-I" sheetId="22" r:id="rId6"/>
    <sheet name="XD-I" sheetId="13" r:id="rId7"/>
    <sheet name="MD-I" sheetId="25" r:id="rId8"/>
    <sheet name="WD-I" sheetId="24" r:id="rId9"/>
  </sheets>
  <definedNames>
    <definedName name="_xlnm.Print_Area" localSheetId="7">'MD-I'!$A$1:$W$36</definedName>
    <definedName name="_xlnm.Print_Area" localSheetId="3">'MS-I'!$A$1:$W$36</definedName>
    <definedName name="_xlnm.Print_Area" localSheetId="4">'MS-II'!$A$1:$W$36</definedName>
    <definedName name="_xlnm.Print_Area" localSheetId="8">'WD-I'!$A$1:$W$36</definedName>
    <definedName name="_xlnm.Print_Area" localSheetId="5">'WS-I'!$A$1:$W$36</definedName>
    <definedName name="_xlnm.Print_Area" localSheetId="6">'XD-I'!$A$1:$W$36</definedName>
    <definedName name="_xlnm.Print_Area" localSheetId="1">СписокСудей!$A$1:$G$22</definedName>
    <definedName name="_xlnm.Print_Area" localSheetId="2">СписокУчастников!$A$1:$F$91</definedName>
  </definedNames>
  <calcPr calcId="125725"/>
</workbook>
</file>

<file path=xl/calcChain.xml><?xml version="1.0" encoding="utf-8"?>
<calcChain xmlns="http://schemas.openxmlformats.org/spreadsheetml/2006/main">
  <c r="W4" i="25"/>
  <c r="W4" i="24"/>
  <c r="W34" i="25"/>
  <c r="U33"/>
  <c r="W33" s="1"/>
  <c r="T33"/>
  <c r="S33"/>
  <c r="W32"/>
  <c r="U31"/>
  <c r="W31" s="1"/>
  <c r="T31"/>
  <c r="S31"/>
  <c r="W30"/>
  <c r="U29"/>
  <c r="W29" s="1"/>
  <c r="T29"/>
  <c r="S29"/>
  <c r="W28"/>
  <c r="U27"/>
  <c r="W27" s="1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W22" i="24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S33" i="13"/>
  <c r="T33"/>
  <c r="U33"/>
  <c r="W33" s="1"/>
  <c r="W34"/>
  <c r="W26" i="23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30" i="22" l="1"/>
  <c r="U29"/>
  <c r="W29" s="1"/>
  <c r="T29"/>
  <c r="S29"/>
  <c r="W28"/>
  <c r="U27"/>
  <c r="W27" s="1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S23" i="8"/>
  <c r="S5"/>
  <c r="S7"/>
  <c r="S9"/>
  <c r="S11"/>
  <c r="S13"/>
  <c r="S15"/>
  <c r="S17"/>
  <c r="S19"/>
  <c r="S21"/>
  <c r="S25"/>
  <c r="S27"/>
  <c r="S29"/>
  <c r="S25" i="13" l="1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T29" i="8"/>
  <c r="U29"/>
  <c r="W29" s="1"/>
  <c r="W30"/>
  <c r="S5" i="13"/>
  <c r="S7"/>
  <c r="S9"/>
  <c r="S11"/>
  <c r="S13"/>
  <c r="S15"/>
  <c r="S17"/>
  <c r="S19"/>
  <c r="S21"/>
  <c r="S23"/>
  <c r="S3"/>
  <c r="S3" i="8"/>
  <c r="W4" i="13"/>
  <c r="W4" i="8"/>
  <c r="F6" i="17"/>
  <c r="C6" i="18" s="1"/>
  <c r="D3" i="17"/>
  <c r="A3" i="18" s="1"/>
  <c r="F6"/>
  <c r="T17" i="8" l="1"/>
  <c r="W24" i="13"/>
  <c r="U23"/>
  <c r="W23" s="1"/>
  <c r="T23"/>
  <c r="W22"/>
  <c r="U21"/>
  <c r="W21" s="1"/>
  <c r="T21"/>
  <c r="W20"/>
  <c r="U19"/>
  <c r="W19" s="1"/>
  <c r="T19"/>
  <c r="W18"/>
  <c r="U17"/>
  <c r="W17" s="1"/>
  <c r="T17"/>
  <c r="W16"/>
  <c r="U15"/>
  <c r="W15" s="1"/>
  <c r="T15"/>
  <c r="W14"/>
  <c r="U13"/>
  <c r="W13" s="1"/>
  <c r="T13"/>
  <c r="W12"/>
  <c r="U11"/>
  <c r="W11" s="1"/>
  <c r="T11"/>
  <c r="W10"/>
  <c r="U9"/>
  <c r="W9" s="1"/>
  <c r="T9"/>
  <c r="W8"/>
  <c r="U7"/>
  <c r="W7" s="1"/>
  <c r="T7"/>
  <c r="W6"/>
  <c r="U5"/>
  <c r="W5" s="1"/>
  <c r="T5"/>
  <c r="U3"/>
  <c r="T3"/>
  <c r="U5" i="8"/>
  <c r="W5" s="1"/>
  <c r="U7"/>
  <c r="W7" s="1"/>
  <c r="U9"/>
  <c r="W9" s="1"/>
  <c r="U11"/>
  <c r="W11" s="1"/>
  <c r="U13"/>
  <c r="W13" s="1"/>
  <c r="U15"/>
  <c r="W15" s="1"/>
  <c r="U17"/>
  <c r="W17" s="1"/>
  <c r="U19"/>
  <c r="W19" s="1"/>
  <c r="U21"/>
  <c r="W21" s="1"/>
  <c r="U23"/>
  <c r="W23" s="1"/>
  <c r="U25"/>
  <c r="W25" s="1"/>
  <c r="U27"/>
  <c r="W27" s="1"/>
  <c r="U3"/>
  <c r="W3" s="1"/>
  <c r="W28"/>
  <c r="T27"/>
  <c r="W26"/>
  <c r="T25"/>
  <c r="W24"/>
  <c r="T23"/>
  <c r="W22"/>
  <c r="T21"/>
  <c r="W20"/>
  <c r="T19"/>
  <c r="W18"/>
  <c r="W16"/>
  <c r="T15"/>
  <c r="W14"/>
  <c r="T13"/>
  <c r="W12"/>
  <c r="T11"/>
  <c r="W10"/>
  <c r="T9"/>
  <c r="W8"/>
  <c r="T7"/>
  <c r="W6"/>
  <c r="T5"/>
  <c r="T3"/>
</calcChain>
</file>

<file path=xl/sharedStrings.xml><?xml version="1.0" encoding="utf-8"?>
<sst xmlns="http://schemas.openxmlformats.org/spreadsheetml/2006/main" count="1850" uniqueCount="202">
  <si>
    <t>XD1</t>
  </si>
  <si>
    <t>Баканов Максим</t>
  </si>
  <si>
    <t>XD2</t>
  </si>
  <si>
    <t>XD3</t>
  </si>
  <si>
    <t>XD4</t>
  </si>
  <si>
    <t>Иванов Сергей</t>
  </si>
  <si>
    <t>XD5</t>
  </si>
  <si>
    <t>XD6</t>
  </si>
  <si>
    <t>Березина Дарья</t>
  </si>
  <si>
    <t>Ратников Сергей</t>
  </si>
  <si>
    <t>XD7</t>
  </si>
  <si>
    <t>Ма Динь Туан</t>
  </si>
  <si>
    <t>XD8</t>
  </si>
  <si>
    <t>XD9</t>
  </si>
  <si>
    <t>XD10</t>
  </si>
  <si>
    <t>XD11</t>
  </si>
  <si>
    <t>XD12</t>
  </si>
  <si>
    <t>XD13</t>
  </si>
  <si>
    <t>XD14</t>
  </si>
  <si>
    <t>Коцарь Юрий</t>
  </si>
  <si>
    <t>XD15</t>
  </si>
  <si>
    <t>XD16</t>
  </si>
  <si>
    <t>№</t>
  </si>
  <si>
    <t>Участник (фамилия, имя)</t>
  </si>
  <si>
    <t>Очки</t>
  </si>
  <si>
    <t>Места</t>
  </si>
  <si>
    <t>Коэф</t>
  </si>
  <si>
    <t>Матчи</t>
  </si>
  <si>
    <t>Смешанная парная категория</t>
  </si>
  <si>
    <t>Мужская одиночная категория</t>
  </si>
  <si>
    <t>Женская одиночная категория</t>
  </si>
  <si>
    <t>Главный судья</t>
  </si>
  <si>
    <t>I группа</t>
  </si>
  <si>
    <t>Азизов Хикмат</t>
  </si>
  <si>
    <t>I</t>
  </si>
  <si>
    <t>II</t>
  </si>
  <si>
    <t>III</t>
  </si>
  <si>
    <t xml:space="preserve"> </t>
  </si>
  <si>
    <t>Солдатова Елизавета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</si>
  <si>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</si>
  <si>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</si>
  <si>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</si>
  <si>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</si>
  <si>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</si>
  <si>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</si>
  <si>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</si>
  <si>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</si>
  <si>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</si>
  <si>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</si>
  <si>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</si>
  <si>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</si>
  <si>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</si>
  <si>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</si>
  <si>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</si>
  <si>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</si>
  <si>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</si>
  <si>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</si>
  <si>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</si>
  <si>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</si>
  <si>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</si>
  <si>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</si>
  <si>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</si>
  <si>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</si>
  <si>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Клинов Вячеслав</t>
  </si>
  <si>
    <t>Вертелецкая Виктория</t>
  </si>
  <si>
    <t>Вахрушева Яна</t>
  </si>
  <si>
    <t>Левкова Татьяна</t>
  </si>
  <si>
    <t>Гук Алексей</t>
  </si>
  <si>
    <t>Кириллова Валерия</t>
  </si>
  <si>
    <t>Акельева Дарья</t>
  </si>
  <si>
    <t>Кобзева Ольга</t>
  </si>
  <si>
    <t>Тулаева Анна</t>
  </si>
  <si>
    <t>Смык Федор</t>
  </si>
  <si>
    <t>Игры</t>
  </si>
  <si>
    <t>Кирюхина Анжелика</t>
  </si>
  <si>
    <t>Егоров Дмитрий</t>
  </si>
  <si>
    <t>Раджабов Мухаммаджон</t>
  </si>
  <si>
    <t>Иванова Светлана</t>
  </si>
  <si>
    <t>Баканов Алексей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</si>
  <si>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</si>
  <si>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</si>
  <si>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</si>
  <si>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</si>
  <si>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</si>
  <si>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</si>
  <si>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</si>
  <si>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</si>
  <si>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</si>
  <si>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</si>
  <si>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</si>
  <si>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</si>
  <si>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</si>
  <si>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</si>
  <si>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</si>
  <si>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</si>
  <si>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Михайлов Антон</t>
  </si>
  <si>
    <t>Румянцев Арсений</t>
  </si>
  <si>
    <t>Минаева Анна</t>
  </si>
  <si>
    <t>Колбина Анастасия</t>
  </si>
  <si>
    <t>Секлецова Анна</t>
  </si>
  <si>
    <t>Ратников Николай</t>
  </si>
  <si>
    <t>Шаден Нурислан</t>
  </si>
  <si>
    <t>Швецова Наталья</t>
  </si>
  <si>
    <t>Демин Владимир</t>
  </si>
  <si>
    <t>Клинова Евгения</t>
  </si>
  <si>
    <t>Мирзахметов Сунат</t>
  </si>
  <si>
    <t>Михеев Михаил</t>
  </si>
  <si>
    <t>Кирюхин Кирилл</t>
  </si>
  <si>
    <t>Жуков Евгений</t>
  </si>
  <si>
    <t>Худойкулов Шахзод</t>
  </si>
  <si>
    <t>Ефимов Юрий</t>
  </si>
  <si>
    <t>Баканова Юлия</t>
  </si>
  <si>
    <t>Кадочников Владимир</t>
  </si>
  <si>
    <t>Левкова Татьяна Олеговна</t>
  </si>
  <si>
    <t>41 Чемпионат города Кемерово по бадминтону</t>
  </si>
  <si>
    <t>17 февраля - 7 декабря 2019 г.</t>
  </si>
  <si>
    <t>ФГБОУ ВО "КЕМЕРОВСКИЙ ГОСУДАРСТВЕННЫЙ</t>
  </si>
  <si>
    <t>УНИВЕРСИТЕТ"</t>
  </si>
  <si>
    <t>Турнирная таблица 41 Чемпионата города Кемерово по бадминтону</t>
  </si>
  <si>
    <t>Сатилханов Шухрат</t>
  </si>
  <si>
    <t>Кылбелбеу Бакдаулет</t>
  </si>
  <si>
    <t>Медетова Алина</t>
  </si>
  <si>
    <t>Гасперская Кристина</t>
  </si>
  <si>
    <t>II группа</t>
  </si>
  <si>
    <t>Юсупов Дилбек</t>
  </si>
  <si>
    <t>Кодиров Шодруз</t>
  </si>
  <si>
    <t>Хомиченко Юрий</t>
  </si>
  <si>
    <t>Сюсюкин Алексей</t>
  </si>
  <si>
    <t>Шаден Нурислам</t>
  </si>
  <si>
    <t>Мирзахметов Холя</t>
  </si>
  <si>
    <t>2:0</t>
  </si>
  <si>
    <t>2:1</t>
  </si>
  <si>
    <t>0:2</t>
  </si>
  <si>
    <t>1:2</t>
  </si>
  <si>
    <t>Беккалиулы Аблай</t>
  </si>
  <si>
    <t>4-е</t>
  </si>
  <si>
    <t>5-е</t>
  </si>
  <si>
    <t>6-е</t>
  </si>
  <si>
    <t>8-е</t>
  </si>
  <si>
    <t>9-е</t>
  </si>
  <si>
    <t>10-е</t>
  </si>
  <si>
    <t>11-е</t>
  </si>
  <si>
    <t>12-е</t>
  </si>
  <si>
    <t>7-е</t>
  </si>
  <si>
    <t>4-e</t>
  </si>
  <si>
    <t>5-e</t>
  </si>
  <si>
    <t>6-e</t>
  </si>
  <si>
    <t>7-e</t>
  </si>
  <si>
    <t>8-e</t>
  </si>
  <si>
    <t>9-e</t>
  </si>
  <si>
    <t>10-e</t>
  </si>
  <si>
    <t>11-e</t>
  </si>
  <si>
    <t>12-e</t>
  </si>
  <si>
    <t>13-e</t>
  </si>
  <si>
    <t>14-e</t>
  </si>
  <si>
    <t>Звонкова Юлия</t>
  </si>
  <si>
    <t>Бузаева Евгения</t>
  </si>
  <si>
    <t>Им Арина</t>
  </si>
  <si>
    <t>Кадошникова Диана</t>
  </si>
  <si>
    <t>Ларина Вероника</t>
  </si>
  <si>
    <t>Хлыстун Ярослава</t>
  </si>
  <si>
    <t>Салмаханов Тимур</t>
  </si>
  <si>
    <t>Цигельников Данил</t>
  </si>
  <si>
    <t>max</t>
  </si>
  <si>
    <t>15-e</t>
  </si>
  <si>
    <t>16-e</t>
  </si>
  <si>
    <t>Мужская парная категория</t>
  </si>
  <si>
    <t>Женская парная категория</t>
  </si>
  <si>
    <t>Фролова Юлия</t>
  </si>
  <si>
    <t>Курманова Бегимай</t>
  </si>
  <si>
    <t>Куранцева Алена</t>
  </si>
  <si>
    <t>Рябчевский Глеб</t>
  </si>
  <si>
    <t>Рыбалкин Олег</t>
  </si>
  <si>
    <t>Тореханов Эльмурат</t>
  </si>
  <si>
    <t>Бхати Викрам</t>
  </si>
  <si>
    <t>Шарма Ваншадж</t>
  </si>
  <si>
    <t>Монетчиков Иван</t>
  </si>
  <si>
    <t>Гуля Кирилл</t>
  </si>
  <si>
    <t>Юферова Елизавета</t>
  </si>
  <si>
    <t>Вертебная Лина</t>
  </si>
  <si>
    <t>Манахов Семен</t>
  </si>
  <si>
    <t>4</t>
  </si>
  <si>
    <t>5</t>
  </si>
  <si>
    <t>6</t>
  </si>
  <si>
    <t>7</t>
  </si>
  <si>
    <t>8</t>
  </si>
  <si>
    <t>9</t>
  </si>
  <si>
    <t>10</t>
  </si>
  <si>
    <t>Мокушева Камила</t>
  </si>
  <si>
    <t>Гридина Эльвира</t>
  </si>
  <si>
    <t>Ашвиль</t>
  </si>
  <si>
    <t>Атуль</t>
  </si>
  <si>
    <t>Абдалиев Бахтияр</t>
  </si>
  <si>
    <t>Дубровский Виктор</t>
  </si>
  <si>
    <t>Молдабек Олжас</t>
  </si>
  <si>
    <t>Ратников Сергей Анатольевич</t>
  </si>
  <si>
    <t>Козлова Валерия Александровна</t>
  </si>
  <si>
    <t>Миллер Юлия Константиновна</t>
  </si>
  <si>
    <t>Понкратов Олег Олегович</t>
  </si>
  <si>
    <t>Лукьянов Матвей Евгеньевич</t>
  </si>
  <si>
    <t>судья</t>
  </si>
  <si>
    <t>хорошо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</si>
</sst>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0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0" fontId="18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0" fontId="1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7" fillId="0" borderId="3" xfId="2" applyBorder="1" applyAlignment="1">
      <alignment horizontal="left" vertical="center" wrapText="1"/>
    </xf>
    <xf numFmtId="0" fontId="7" fillId="0" borderId="10" xfId="2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7" customWidth="1"/>
    <col min="10" max="16384" width="9.140625" style="17"/>
  </cols>
  <sheetData>
    <row r="1" spans="1:9" ht="18.75">
      <c r="A1" s="15" t="s">
        <v>39</v>
      </c>
      <c r="B1" s="16"/>
      <c r="C1" s="16"/>
      <c r="D1" s="16"/>
      <c r="E1" s="16"/>
      <c r="F1" s="16"/>
      <c r="G1" s="16"/>
      <c r="H1" s="16"/>
      <c r="I1" s="16"/>
    </row>
    <row r="2" spans="1:9" ht="18.75">
      <c r="A2" s="15" t="s">
        <v>40</v>
      </c>
      <c r="B2" s="16"/>
      <c r="C2" s="16"/>
      <c r="D2" s="16"/>
      <c r="E2" s="16"/>
      <c r="F2" s="16"/>
      <c r="G2" s="16"/>
      <c r="H2" s="16"/>
      <c r="I2" s="16"/>
    </row>
    <row r="3" spans="1:9" ht="18.75">
      <c r="A3" s="18"/>
    </row>
    <row r="4" spans="1:9" ht="18.75">
      <c r="A4" s="15" t="s">
        <v>116</v>
      </c>
      <c r="B4" s="16"/>
      <c r="C4" s="16"/>
      <c r="D4" s="16"/>
      <c r="E4" s="16"/>
      <c r="F4" s="16"/>
      <c r="G4" s="16"/>
      <c r="H4" s="16"/>
      <c r="I4" s="16"/>
    </row>
    <row r="5" spans="1:9" ht="18.75">
      <c r="A5" s="15" t="s">
        <v>117</v>
      </c>
      <c r="B5" s="16"/>
      <c r="C5" s="16"/>
      <c r="D5" s="16"/>
      <c r="E5" s="16"/>
      <c r="F5" s="16"/>
      <c r="G5" s="16"/>
      <c r="H5" s="16"/>
      <c r="I5" s="16"/>
    </row>
    <row r="6" spans="1:9" ht="18.75">
      <c r="A6" s="18"/>
    </row>
    <row r="7" spans="1:9" ht="18.75">
      <c r="A7" s="15" t="s">
        <v>41</v>
      </c>
      <c r="B7" s="16"/>
      <c r="C7" s="16"/>
      <c r="D7" s="16"/>
      <c r="E7" s="16"/>
      <c r="F7" s="16"/>
      <c r="G7" s="16"/>
      <c r="H7" s="16"/>
      <c r="I7" s="16"/>
    </row>
    <row r="8" spans="1:9" ht="18.75">
      <c r="A8" s="15" t="s">
        <v>42</v>
      </c>
      <c r="B8" s="16"/>
      <c r="C8" s="16"/>
      <c r="D8" s="16"/>
      <c r="E8" s="16"/>
      <c r="F8" s="16"/>
      <c r="G8" s="16"/>
      <c r="H8" s="16"/>
      <c r="I8" s="16"/>
    </row>
    <row r="9" spans="1:9" ht="18.75">
      <c r="A9" s="18"/>
    </row>
    <row r="10" spans="1:9" ht="18.75">
      <c r="A10" s="18"/>
    </row>
    <row r="11" spans="1:9" ht="18.75">
      <c r="A11" s="18"/>
    </row>
    <row r="12" spans="1:9" ht="18.75">
      <c r="A12" s="18"/>
    </row>
    <row r="13" spans="1:9" ht="18.75">
      <c r="A13" s="18"/>
    </row>
    <row r="14" spans="1:9" ht="18.75">
      <c r="A14" s="18"/>
    </row>
    <row r="15" spans="1:9" ht="18.75">
      <c r="A15" s="18"/>
    </row>
    <row r="16" spans="1:9" ht="18.75">
      <c r="A16" s="18"/>
    </row>
    <row r="17" spans="1:9" ht="18.75">
      <c r="A17" s="18"/>
    </row>
    <row r="18" spans="1:9" ht="22.5">
      <c r="A18" s="19" t="s">
        <v>114</v>
      </c>
      <c r="B18" s="16"/>
      <c r="C18" s="16"/>
      <c r="D18" s="16"/>
      <c r="E18" s="16"/>
      <c r="F18" s="16"/>
      <c r="G18" s="16"/>
      <c r="H18" s="16"/>
      <c r="I18" s="16"/>
    </row>
    <row r="19" spans="1:9" ht="22.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8.75">
      <c r="A20" s="18"/>
    </row>
    <row r="21" spans="1:9" ht="18.75">
      <c r="A21" s="18"/>
    </row>
    <row r="22" spans="1:9" ht="18.75">
      <c r="A22" s="18"/>
    </row>
    <row r="23" spans="1:9" ht="18.75">
      <c r="A23" s="15" t="s">
        <v>43</v>
      </c>
      <c r="B23" s="16"/>
      <c r="C23" s="16"/>
      <c r="D23" s="16"/>
      <c r="E23" s="16"/>
      <c r="F23" s="16"/>
      <c r="G23" s="16"/>
      <c r="H23" s="16"/>
      <c r="I23" s="16"/>
    </row>
    <row r="24" spans="1:9" ht="18.75">
      <c r="A24" s="20"/>
    </row>
    <row r="25" spans="1:9" ht="18.75">
      <c r="A25" s="15" t="s">
        <v>115</v>
      </c>
      <c r="B25" s="16"/>
      <c r="C25" s="16"/>
      <c r="D25" s="16"/>
      <c r="E25" s="16"/>
      <c r="F25" s="16"/>
      <c r="G25" s="16"/>
      <c r="H25" s="16"/>
      <c r="I25" s="1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23" customWidth="1"/>
    <col min="2" max="2" width="11.5703125" style="23" customWidth="1"/>
    <col min="3" max="3" width="21.5703125" style="23" customWidth="1"/>
    <col min="4" max="4" width="12.42578125" style="23" customWidth="1"/>
    <col min="5" max="5" width="11" style="23" customWidth="1"/>
    <col min="6" max="6" width="15.42578125" style="23" customWidth="1"/>
    <col min="7" max="7" width="10.7109375" style="23" customWidth="1"/>
    <col min="8" max="16384" width="9.140625" style="23"/>
  </cols>
  <sheetData>
    <row r="1" spans="1:13" s="21" customFormat="1">
      <c r="C1" s="22"/>
      <c r="D1" s="73" t="s">
        <v>44</v>
      </c>
      <c r="E1" s="73"/>
      <c r="F1" s="73"/>
      <c r="G1" s="22"/>
      <c r="H1" s="22"/>
      <c r="I1" s="22"/>
      <c r="J1" s="22"/>
      <c r="K1" s="23"/>
    </row>
    <row r="2" spans="1:13" s="21" customFormat="1" ht="11.25" customHeight="1">
      <c r="C2" s="22"/>
      <c r="D2" s="22"/>
      <c r="E2" s="22"/>
      <c r="G2" s="22"/>
      <c r="H2" s="22"/>
      <c r="I2" s="22"/>
      <c r="J2" s="22"/>
      <c r="K2" s="23"/>
      <c r="L2" s="24"/>
      <c r="M2" s="24"/>
    </row>
    <row r="3" spans="1:13" s="30" customFormat="1">
      <c r="A3" s="25"/>
      <c r="B3" s="26"/>
      <c r="C3" s="27"/>
      <c r="D3" s="28" t="str">
        <f>Лист1!A18</f>
        <v>41 Чемпионат города Кемерово по бадминтону</v>
      </c>
      <c r="E3" s="27"/>
      <c r="F3" s="27"/>
      <c r="G3" s="27"/>
      <c r="H3" s="26"/>
      <c r="I3" s="26"/>
      <c r="J3" s="26"/>
      <c r="K3" s="26"/>
      <c r="L3" s="29"/>
    </row>
    <row r="4" spans="1:13" s="30" customFormat="1" ht="15" customHeight="1">
      <c r="D4" s="31" t="s">
        <v>45</v>
      </c>
      <c r="E4" s="32"/>
      <c r="F4" s="32"/>
      <c r="G4" s="32"/>
      <c r="H4" s="33"/>
      <c r="I4" s="33"/>
      <c r="J4" s="33"/>
      <c r="K4" s="33"/>
    </row>
    <row r="5" spans="1:13" s="21" customFormat="1" ht="12.75" customHeight="1">
      <c r="E5" s="74"/>
      <c r="F5" s="74"/>
      <c r="G5" s="74"/>
      <c r="H5" s="34"/>
      <c r="I5" s="34"/>
      <c r="J5" s="34"/>
      <c r="K5" s="34"/>
      <c r="L5" s="35"/>
    </row>
    <row r="6" spans="1:13" s="30" customFormat="1" ht="12.75" customHeight="1">
      <c r="B6" s="36" t="s">
        <v>46</v>
      </c>
      <c r="C6" s="37" t="s">
        <v>47</v>
      </c>
      <c r="E6" s="36" t="s">
        <v>48</v>
      </c>
      <c r="F6" s="27" t="str">
        <f>Лист1!A25</f>
        <v>17 февраля - 7 декабря 2019 г.</v>
      </c>
      <c r="G6" s="27"/>
      <c r="J6" s="38"/>
      <c r="K6" s="65"/>
      <c r="L6" s="65"/>
    </row>
    <row r="7" spans="1:13" s="30" customFormat="1" ht="12.75" customHeight="1">
      <c r="A7" s="39"/>
      <c r="B7" s="37"/>
      <c r="C7" s="28"/>
      <c r="D7" s="28"/>
      <c r="E7" s="40"/>
      <c r="F7" s="40"/>
      <c r="G7" s="28"/>
      <c r="H7" s="25"/>
      <c r="I7" s="25"/>
      <c r="J7" s="36"/>
      <c r="K7" s="25"/>
      <c r="L7" s="25"/>
    </row>
    <row r="8" spans="1:13" s="42" customFormat="1" ht="45" customHeight="1">
      <c r="A8" s="41" t="s">
        <v>49</v>
      </c>
      <c r="B8" s="66" t="s">
        <v>50</v>
      </c>
      <c r="C8" s="67"/>
      <c r="D8" s="41" t="s">
        <v>46</v>
      </c>
      <c r="E8" s="41" t="s">
        <v>51</v>
      </c>
      <c r="F8" s="41" t="s">
        <v>52</v>
      </c>
      <c r="G8" s="41" t="s">
        <v>53</v>
      </c>
    </row>
    <row r="9" spans="1:13" ht="15" customHeight="1">
      <c r="A9" s="43">
        <v>1</v>
      </c>
      <c r="B9" s="70" t="s">
        <v>54</v>
      </c>
      <c r="C9" s="70"/>
      <c r="D9" s="46" t="s">
        <v>47</v>
      </c>
      <c r="E9" s="45" t="s">
        <v>35</v>
      </c>
      <c r="F9" s="46" t="s">
        <v>31</v>
      </c>
      <c r="G9" s="46" t="s">
        <v>201</v>
      </c>
    </row>
    <row r="10" spans="1:13" ht="15" customHeight="1">
      <c r="A10" s="44">
        <v>2</v>
      </c>
      <c r="B10" s="71" t="s">
        <v>113</v>
      </c>
      <c r="C10" s="69"/>
      <c r="D10" s="46" t="s">
        <v>47</v>
      </c>
      <c r="E10" s="45"/>
      <c r="F10" s="46" t="s">
        <v>55</v>
      </c>
      <c r="G10" s="46" t="s">
        <v>201</v>
      </c>
    </row>
    <row r="11" spans="1:13" ht="15" customHeight="1">
      <c r="A11" s="43">
        <v>3</v>
      </c>
      <c r="B11" s="68" t="s">
        <v>195</v>
      </c>
      <c r="C11" s="69"/>
      <c r="D11" s="46" t="s">
        <v>47</v>
      </c>
      <c r="E11" s="46" t="s">
        <v>36</v>
      </c>
      <c r="F11" s="46" t="s">
        <v>200</v>
      </c>
      <c r="G11" s="46" t="s">
        <v>201</v>
      </c>
    </row>
    <row r="12" spans="1:13" ht="15" customHeight="1">
      <c r="A12" s="43">
        <v>4</v>
      </c>
      <c r="B12" s="68" t="s">
        <v>196</v>
      </c>
      <c r="C12" s="69"/>
      <c r="D12" s="46" t="s">
        <v>47</v>
      </c>
      <c r="E12" s="44"/>
      <c r="F12" s="46" t="s">
        <v>200</v>
      </c>
      <c r="G12" s="46" t="s">
        <v>201</v>
      </c>
    </row>
    <row r="13" spans="1:13" ht="15" customHeight="1">
      <c r="A13" s="43">
        <v>5</v>
      </c>
      <c r="B13" s="68" t="s">
        <v>197</v>
      </c>
      <c r="C13" s="69"/>
      <c r="D13" s="46" t="s">
        <v>47</v>
      </c>
      <c r="E13" s="45"/>
      <c r="F13" s="46" t="s">
        <v>200</v>
      </c>
      <c r="G13" s="46" t="s">
        <v>201</v>
      </c>
    </row>
    <row r="14" spans="1:13" ht="15" customHeight="1">
      <c r="A14" s="43">
        <v>6</v>
      </c>
      <c r="B14" s="70" t="s">
        <v>198</v>
      </c>
      <c r="C14" s="70"/>
      <c r="D14" s="46" t="s">
        <v>47</v>
      </c>
      <c r="E14" s="45"/>
      <c r="F14" s="46" t="s">
        <v>200</v>
      </c>
      <c r="G14" s="46" t="s">
        <v>201</v>
      </c>
    </row>
    <row r="15" spans="1:13" ht="15" customHeight="1">
      <c r="A15" s="44">
        <v>7</v>
      </c>
      <c r="B15" s="75" t="s">
        <v>199</v>
      </c>
      <c r="C15" s="76"/>
      <c r="D15" s="46" t="s">
        <v>47</v>
      </c>
      <c r="E15" s="46"/>
      <c r="F15" s="46" t="s">
        <v>200</v>
      </c>
      <c r="G15" s="46" t="s">
        <v>201</v>
      </c>
    </row>
    <row r="16" spans="1:13" ht="15" customHeight="1">
      <c r="A16" s="43">
        <v>8</v>
      </c>
      <c r="B16" s="68"/>
      <c r="C16" s="69"/>
      <c r="D16" s="46"/>
      <c r="E16" s="46"/>
      <c r="F16" s="46"/>
      <c r="G16" s="44"/>
    </row>
    <row r="17" spans="1:7" ht="15" customHeight="1">
      <c r="A17" s="43">
        <v>9</v>
      </c>
      <c r="B17" s="68"/>
      <c r="C17" s="69"/>
      <c r="D17" s="46"/>
      <c r="E17" s="44"/>
      <c r="F17" s="46"/>
      <c r="G17" s="44"/>
    </row>
    <row r="18" spans="1:7" ht="15" customHeight="1">
      <c r="A18" s="43">
        <v>10</v>
      </c>
      <c r="B18" s="68"/>
      <c r="C18" s="69"/>
      <c r="D18" s="46"/>
      <c r="E18" s="44"/>
      <c r="F18" s="46"/>
      <c r="G18" s="44"/>
    </row>
    <row r="19" spans="1:7" ht="15" customHeight="1">
      <c r="A19" s="43">
        <v>11</v>
      </c>
      <c r="B19" s="77"/>
      <c r="C19" s="78"/>
      <c r="D19" s="46"/>
      <c r="E19" s="44"/>
      <c r="F19" s="46"/>
      <c r="G19" s="44"/>
    </row>
    <row r="20" spans="1:7" ht="15" customHeight="1">
      <c r="A20" s="43">
        <v>12</v>
      </c>
      <c r="B20" s="68"/>
      <c r="C20" s="69"/>
      <c r="D20" s="46"/>
      <c r="E20" s="44"/>
      <c r="F20" s="46"/>
      <c r="G20" s="44"/>
    </row>
    <row r="21" spans="1:7" ht="15" customHeight="1">
      <c r="A21" s="47"/>
      <c r="B21" s="48"/>
      <c r="C21" s="48"/>
      <c r="D21" s="47"/>
      <c r="E21" s="47"/>
      <c r="F21" s="47"/>
      <c r="G21" s="47"/>
    </row>
    <row r="22" spans="1:7" ht="13.5" customHeight="1">
      <c r="A22" s="39" t="s">
        <v>31</v>
      </c>
      <c r="B22" s="39"/>
      <c r="C22" s="55"/>
      <c r="D22" s="72" t="s">
        <v>56</v>
      </c>
      <c r="E22" s="72"/>
      <c r="F22" s="72"/>
      <c r="G22" s="72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7">
    <mergeCell ref="D22:G22"/>
    <mergeCell ref="B9:C9"/>
    <mergeCell ref="B16:C16"/>
    <mergeCell ref="D1:F1"/>
    <mergeCell ref="E5:G5"/>
    <mergeCell ref="B15:C15"/>
    <mergeCell ref="B17:C17"/>
    <mergeCell ref="B18:C18"/>
    <mergeCell ref="B19:C19"/>
    <mergeCell ref="B20:C20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2"/>
  <sheetViews>
    <sheetView view="pageBreakPreview" zoomScale="130" zoomScaleNormal="100" zoomScaleSheetLayoutView="130" workbookViewId="0">
      <selection sqref="A1:F1"/>
    </sheetView>
  </sheetViews>
  <sheetFormatPr defaultRowHeight="12.75"/>
  <cols>
    <col min="1" max="1" width="3.5703125" style="23" customWidth="1"/>
    <col min="2" max="2" width="28.28515625" style="23" customWidth="1"/>
    <col min="3" max="3" width="15.42578125" style="23" customWidth="1"/>
    <col min="4" max="4" width="11" style="23" customWidth="1"/>
    <col min="5" max="5" width="15.42578125" style="101" customWidth="1"/>
    <col min="6" max="6" width="14" style="23" customWidth="1"/>
    <col min="7" max="16384" width="9.140625" style="23"/>
  </cols>
  <sheetData>
    <row r="1" spans="1:19" s="21" customFormat="1" ht="12.75" customHeight="1">
      <c r="A1" s="79" t="s">
        <v>57</v>
      </c>
      <c r="B1" s="79"/>
      <c r="C1" s="79"/>
      <c r="D1" s="79"/>
      <c r="E1" s="79"/>
      <c r="F1" s="79"/>
      <c r="G1" s="22"/>
      <c r="H1" s="22"/>
    </row>
    <row r="2" spans="1:19" s="21" customFormat="1" ht="11.25" customHeight="1">
      <c r="C2" s="22"/>
      <c r="D2" s="22"/>
      <c r="E2" s="100"/>
      <c r="F2" s="22"/>
      <c r="G2" s="22"/>
      <c r="H2" s="22"/>
      <c r="I2" s="24"/>
    </row>
    <row r="3" spans="1:19" s="30" customFormat="1">
      <c r="A3" s="80" t="str">
        <f>СписокСудей!D3</f>
        <v>41 Чемпионат города Кемерово по бадминтону</v>
      </c>
      <c r="B3" s="80"/>
      <c r="C3" s="80"/>
      <c r="D3" s="80"/>
      <c r="E3" s="80"/>
      <c r="F3" s="80"/>
      <c r="G3" s="26"/>
      <c r="H3" s="26"/>
      <c r="S3" s="21"/>
    </row>
    <row r="4" spans="1:19" s="30" customFormat="1" ht="15" customHeight="1">
      <c r="A4" s="81" t="s">
        <v>45</v>
      </c>
      <c r="B4" s="81"/>
      <c r="C4" s="81"/>
      <c r="D4" s="81"/>
      <c r="E4" s="81"/>
      <c r="F4" s="81"/>
      <c r="G4" s="33"/>
      <c r="H4" s="33"/>
    </row>
    <row r="5" spans="1:19" s="21" customFormat="1" ht="12.75" customHeight="1">
      <c r="D5" s="74"/>
      <c r="E5" s="74"/>
      <c r="F5" s="74"/>
      <c r="G5" s="34"/>
      <c r="H5" s="34"/>
    </row>
    <row r="6" spans="1:19" s="30" customFormat="1" ht="12.75" customHeight="1">
      <c r="B6" s="36" t="s">
        <v>48</v>
      </c>
      <c r="C6" s="27" t="str">
        <f>СписокСудей!F6</f>
        <v>17 февраля - 7 декабря 2019 г.</v>
      </c>
      <c r="D6" s="27"/>
      <c r="E6" s="40" t="s">
        <v>46</v>
      </c>
      <c r="F6" s="37" t="str">
        <f>СписокСудей!C6</f>
        <v>Кемерово</v>
      </c>
      <c r="H6" s="38"/>
    </row>
    <row r="7" spans="1:19" s="30" customFormat="1" ht="12.75" customHeight="1">
      <c r="A7" s="39"/>
      <c r="B7" s="37"/>
      <c r="C7" s="28"/>
      <c r="D7" s="40"/>
      <c r="E7" s="40"/>
      <c r="F7" s="28"/>
      <c r="G7" s="25"/>
      <c r="H7" s="36"/>
    </row>
    <row r="8" spans="1:19" s="42" customFormat="1" ht="33.6" customHeight="1">
      <c r="A8" s="41" t="s">
        <v>49</v>
      </c>
      <c r="B8" s="41" t="s">
        <v>58</v>
      </c>
      <c r="C8" s="41" t="s">
        <v>46</v>
      </c>
      <c r="D8" s="41" t="s">
        <v>59</v>
      </c>
      <c r="E8" s="41" t="s">
        <v>60</v>
      </c>
      <c r="F8" s="41" t="s">
        <v>61</v>
      </c>
    </row>
    <row r="9" spans="1:19" ht="15" customHeight="1">
      <c r="A9" s="44">
        <v>1</v>
      </c>
      <c r="B9" s="9" t="s">
        <v>192</v>
      </c>
      <c r="C9" s="50" t="s">
        <v>47</v>
      </c>
      <c r="D9" s="60" t="s">
        <v>62</v>
      </c>
      <c r="E9" s="46">
        <v>2001</v>
      </c>
      <c r="F9" s="44"/>
    </row>
    <row r="10" spans="1:19" ht="15" customHeight="1">
      <c r="A10" s="44">
        <v>2</v>
      </c>
      <c r="B10" s="9" t="s">
        <v>33</v>
      </c>
      <c r="C10" s="50" t="s">
        <v>47</v>
      </c>
      <c r="D10" s="50" t="s">
        <v>34</v>
      </c>
      <c r="E10" s="50">
        <v>1995</v>
      </c>
      <c r="F10" s="44"/>
    </row>
    <row r="11" spans="1:19" ht="15" customHeight="1">
      <c r="A11" s="44">
        <v>3</v>
      </c>
      <c r="B11" s="9" t="s">
        <v>69</v>
      </c>
      <c r="C11" s="50" t="s">
        <v>47</v>
      </c>
      <c r="D11" s="60" t="s">
        <v>62</v>
      </c>
      <c r="E11" s="60">
        <v>1997</v>
      </c>
      <c r="F11" s="44"/>
    </row>
    <row r="12" spans="1:19" ht="15" customHeight="1">
      <c r="A12" s="44">
        <v>4</v>
      </c>
      <c r="B12" s="9" t="s">
        <v>191</v>
      </c>
      <c r="C12" s="50" t="s">
        <v>47</v>
      </c>
      <c r="D12" s="60" t="s">
        <v>62</v>
      </c>
      <c r="E12" s="46">
        <v>2001</v>
      </c>
      <c r="F12" s="44"/>
    </row>
    <row r="13" spans="1:19" ht="15" customHeight="1">
      <c r="A13" s="44">
        <v>5</v>
      </c>
      <c r="B13" s="9" t="s">
        <v>190</v>
      </c>
      <c r="C13" s="50" t="s">
        <v>47</v>
      </c>
      <c r="D13" s="60" t="s">
        <v>62</v>
      </c>
      <c r="E13" s="46">
        <v>2001</v>
      </c>
      <c r="F13" s="44"/>
    </row>
    <row r="14" spans="1:19" ht="15" customHeight="1">
      <c r="A14" s="44">
        <v>6</v>
      </c>
      <c r="B14" s="99" t="s">
        <v>78</v>
      </c>
      <c r="C14" s="50" t="s">
        <v>47</v>
      </c>
      <c r="D14" s="60" t="s">
        <v>62</v>
      </c>
      <c r="E14" s="60">
        <v>2010</v>
      </c>
      <c r="F14" s="51"/>
      <c r="G14" s="52"/>
    </row>
    <row r="15" spans="1:19" ht="15" customHeight="1">
      <c r="A15" s="44">
        <v>7</v>
      </c>
      <c r="B15" s="9" t="s">
        <v>1</v>
      </c>
      <c r="C15" s="50" t="s">
        <v>47</v>
      </c>
      <c r="D15" s="50" t="s">
        <v>34</v>
      </c>
      <c r="E15" s="50">
        <v>1977</v>
      </c>
      <c r="F15" s="44"/>
    </row>
    <row r="16" spans="1:19" ht="15" customHeight="1">
      <c r="A16" s="44">
        <v>8</v>
      </c>
      <c r="B16" s="9" t="s">
        <v>111</v>
      </c>
      <c r="C16" s="50" t="s">
        <v>47</v>
      </c>
      <c r="D16" s="50" t="s">
        <v>62</v>
      </c>
      <c r="E16" s="50">
        <v>2002</v>
      </c>
      <c r="F16" s="44"/>
    </row>
    <row r="17" spans="1:6" ht="15" customHeight="1">
      <c r="A17" s="44">
        <v>9</v>
      </c>
      <c r="B17" s="99" t="s">
        <v>134</v>
      </c>
      <c r="C17" s="50" t="s">
        <v>47</v>
      </c>
      <c r="D17" s="50" t="s">
        <v>62</v>
      </c>
      <c r="E17" s="60">
        <v>1999</v>
      </c>
      <c r="F17" s="44"/>
    </row>
    <row r="18" spans="1:6" ht="15" customHeight="1">
      <c r="A18" s="44">
        <v>10</v>
      </c>
      <c r="B18" s="9" t="s">
        <v>8</v>
      </c>
      <c r="C18" s="50" t="s">
        <v>47</v>
      </c>
      <c r="D18" s="50" t="s">
        <v>35</v>
      </c>
      <c r="E18" s="50">
        <v>1995</v>
      </c>
      <c r="F18" s="44"/>
    </row>
    <row r="19" spans="1:6" ht="15" customHeight="1">
      <c r="A19" s="44">
        <v>11</v>
      </c>
      <c r="B19" s="9" t="s">
        <v>156</v>
      </c>
      <c r="C19" s="50" t="s">
        <v>47</v>
      </c>
      <c r="D19" s="60" t="s">
        <v>62</v>
      </c>
      <c r="E19" s="46">
        <v>1998</v>
      </c>
      <c r="F19" s="44"/>
    </row>
    <row r="20" spans="1:6" ht="15" customHeight="1">
      <c r="A20" s="44">
        <v>12</v>
      </c>
      <c r="B20" s="9" t="s">
        <v>174</v>
      </c>
      <c r="C20" s="50" t="s">
        <v>47</v>
      </c>
      <c r="D20" s="60" t="s">
        <v>62</v>
      </c>
      <c r="E20" s="46">
        <v>1999</v>
      </c>
      <c r="F20" s="44"/>
    </row>
    <row r="21" spans="1:6" ht="15" customHeight="1">
      <c r="A21" s="44">
        <v>13</v>
      </c>
      <c r="B21" s="9" t="s">
        <v>65</v>
      </c>
      <c r="C21" s="50" t="s">
        <v>47</v>
      </c>
      <c r="D21" s="50" t="s">
        <v>35</v>
      </c>
      <c r="E21" s="50">
        <v>1995</v>
      </c>
      <c r="F21" s="44"/>
    </row>
    <row r="22" spans="1:6" ht="15" customHeight="1">
      <c r="A22" s="44">
        <v>14</v>
      </c>
      <c r="B22" s="9" t="s">
        <v>179</v>
      </c>
      <c r="C22" s="50" t="s">
        <v>47</v>
      </c>
      <c r="D22" s="60" t="s">
        <v>62</v>
      </c>
      <c r="E22" s="50">
        <v>2000</v>
      </c>
      <c r="F22" s="44"/>
    </row>
    <row r="23" spans="1:6" ht="15" customHeight="1">
      <c r="A23" s="44">
        <v>15</v>
      </c>
      <c r="B23" s="9" t="s">
        <v>64</v>
      </c>
      <c r="C23" s="50" t="s">
        <v>47</v>
      </c>
      <c r="D23" s="50" t="s">
        <v>36</v>
      </c>
      <c r="E23" s="50">
        <v>1996</v>
      </c>
      <c r="F23" s="44"/>
    </row>
    <row r="24" spans="1:6" ht="15" customHeight="1">
      <c r="A24" s="44">
        <v>16</v>
      </c>
      <c r="B24" s="9" t="s">
        <v>122</v>
      </c>
      <c r="C24" s="50" t="s">
        <v>47</v>
      </c>
      <c r="D24" s="61" t="s">
        <v>36</v>
      </c>
      <c r="E24" s="46">
        <v>1983</v>
      </c>
      <c r="F24" s="44"/>
    </row>
    <row r="25" spans="1:6" ht="15" customHeight="1">
      <c r="A25" s="44">
        <v>17</v>
      </c>
      <c r="B25" s="9" t="s">
        <v>189</v>
      </c>
      <c r="C25" s="50" t="s">
        <v>47</v>
      </c>
      <c r="D25" s="46" t="s">
        <v>62</v>
      </c>
      <c r="E25" s="46">
        <v>2001</v>
      </c>
      <c r="F25" s="44"/>
    </row>
    <row r="26" spans="1:6" ht="15" customHeight="1">
      <c r="A26" s="44">
        <v>18</v>
      </c>
      <c r="B26" s="9" t="s">
        <v>67</v>
      </c>
      <c r="C26" s="50" t="s">
        <v>47</v>
      </c>
      <c r="D26" s="50" t="s">
        <v>35</v>
      </c>
      <c r="E26" s="50">
        <v>1956</v>
      </c>
      <c r="F26" s="44"/>
    </row>
    <row r="27" spans="1:6" ht="15" customHeight="1">
      <c r="A27" s="44">
        <v>19</v>
      </c>
      <c r="B27" s="9" t="s">
        <v>177</v>
      </c>
      <c r="C27" s="50" t="s">
        <v>47</v>
      </c>
      <c r="D27" s="46" t="s">
        <v>62</v>
      </c>
      <c r="E27" s="46">
        <v>2001</v>
      </c>
      <c r="F27" s="44"/>
    </row>
    <row r="28" spans="1:6" ht="15" customHeight="1">
      <c r="A28" s="44">
        <v>20</v>
      </c>
      <c r="B28" s="9" t="s">
        <v>103</v>
      </c>
      <c r="C28" s="50" t="s">
        <v>47</v>
      </c>
      <c r="D28" s="50" t="s">
        <v>36</v>
      </c>
      <c r="E28" s="50">
        <v>1951</v>
      </c>
      <c r="F28" s="44"/>
    </row>
    <row r="29" spans="1:6" ht="15" customHeight="1">
      <c r="A29" s="44">
        <v>21</v>
      </c>
      <c r="B29" s="9" t="s">
        <v>193</v>
      </c>
      <c r="C29" s="50" t="s">
        <v>47</v>
      </c>
      <c r="D29" s="46" t="s">
        <v>62</v>
      </c>
      <c r="E29" s="46">
        <v>2001</v>
      </c>
      <c r="F29" s="44"/>
    </row>
    <row r="30" spans="1:6" ht="15" customHeight="1">
      <c r="A30" s="44">
        <v>22</v>
      </c>
      <c r="B30" s="9" t="s">
        <v>75</v>
      </c>
      <c r="C30" s="50" t="s">
        <v>47</v>
      </c>
      <c r="D30" s="50" t="s">
        <v>36</v>
      </c>
      <c r="E30" s="50">
        <v>1997</v>
      </c>
      <c r="F30" s="44"/>
    </row>
    <row r="31" spans="1:6" ht="15" customHeight="1">
      <c r="A31" s="44">
        <v>23</v>
      </c>
      <c r="B31" s="9" t="s">
        <v>110</v>
      </c>
      <c r="C31" s="50" t="s">
        <v>47</v>
      </c>
      <c r="D31" s="50" t="s">
        <v>62</v>
      </c>
      <c r="E31" s="50">
        <v>1955</v>
      </c>
      <c r="F31" s="44"/>
    </row>
    <row r="32" spans="1:6" ht="15" customHeight="1">
      <c r="A32" s="44">
        <v>24</v>
      </c>
      <c r="B32" s="9" t="s">
        <v>108</v>
      </c>
      <c r="C32" s="50" t="s">
        <v>47</v>
      </c>
      <c r="D32" s="50" t="s">
        <v>34</v>
      </c>
      <c r="E32" s="50">
        <v>1983</v>
      </c>
      <c r="F32" s="44"/>
    </row>
    <row r="33" spans="1:6" ht="15" customHeight="1">
      <c r="A33" s="44">
        <v>25</v>
      </c>
      <c r="B33" s="9" t="s">
        <v>155</v>
      </c>
      <c r="C33" s="50" t="s">
        <v>47</v>
      </c>
      <c r="D33" s="46" t="s">
        <v>62</v>
      </c>
      <c r="E33" s="46">
        <v>1998</v>
      </c>
      <c r="F33" s="44"/>
    </row>
    <row r="34" spans="1:6" ht="15" customHeight="1">
      <c r="A34" s="44">
        <v>26</v>
      </c>
      <c r="B34" s="9" t="s">
        <v>5</v>
      </c>
      <c r="C34" s="50" t="s">
        <v>47</v>
      </c>
      <c r="D34" s="50" t="s">
        <v>35</v>
      </c>
      <c r="E34" s="50">
        <v>1963</v>
      </c>
      <c r="F34" s="44"/>
    </row>
    <row r="35" spans="1:6" ht="15" customHeight="1">
      <c r="A35" s="44">
        <v>27</v>
      </c>
      <c r="B35" s="9" t="s">
        <v>77</v>
      </c>
      <c r="C35" s="50" t="s">
        <v>47</v>
      </c>
      <c r="D35" s="50" t="s">
        <v>62</v>
      </c>
      <c r="E35" s="50">
        <v>1978</v>
      </c>
      <c r="F35" s="44"/>
    </row>
    <row r="36" spans="1:6" ht="15" customHeight="1">
      <c r="A36" s="44">
        <v>28</v>
      </c>
      <c r="B36" s="9" t="s">
        <v>157</v>
      </c>
      <c r="C36" s="50" t="s">
        <v>47</v>
      </c>
      <c r="D36" s="46" t="s">
        <v>62</v>
      </c>
      <c r="E36" s="46">
        <v>1998</v>
      </c>
      <c r="F36" s="44"/>
    </row>
    <row r="37" spans="1:6" ht="15" customHeight="1">
      <c r="A37" s="44">
        <v>29</v>
      </c>
      <c r="B37" s="9" t="s">
        <v>112</v>
      </c>
      <c r="C37" s="50" t="s">
        <v>47</v>
      </c>
      <c r="D37" s="50" t="s">
        <v>62</v>
      </c>
      <c r="E37" s="50">
        <v>1999</v>
      </c>
      <c r="F37" s="44"/>
    </row>
    <row r="38" spans="1:6" ht="15" customHeight="1">
      <c r="A38" s="44">
        <v>30</v>
      </c>
      <c r="B38" s="9" t="s">
        <v>158</v>
      </c>
      <c r="C38" s="50" t="s">
        <v>47</v>
      </c>
      <c r="D38" s="46" t="s">
        <v>62</v>
      </c>
      <c r="E38" s="46">
        <v>2004</v>
      </c>
      <c r="F38" s="44"/>
    </row>
    <row r="39" spans="1:6" ht="15" customHeight="1">
      <c r="A39" s="44">
        <v>31</v>
      </c>
      <c r="B39" s="9" t="s">
        <v>68</v>
      </c>
      <c r="C39" s="50" t="s">
        <v>47</v>
      </c>
      <c r="D39" s="60" t="s">
        <v>62</v>
      </c>
      <c r="E39" s="60">
        <v>1997</v>
      </c>
      <c r="F39" s="44"/>
    </row>
    <row r="40" spans="1:6" ht="15" customHeight="1">
      <c r="A40" s="44">
        <v>32</v>
      </c>
      <c r="B40" s="9" t="s">
        <v>107</v>
      </c>
      <c r="C40" s="50" t="s">
        <v>47</v>
      </c>
      <c r="D40" s="50" t="s">
        <v>35</v>
      </c>
      <c r="E40" s="50">
        <v>1991</v>
      </c>
      <c r="F40" s="44"/>
    </row>
    <row r="41" spans="1:6" ht="15" customHeight="1">
      <c r="A41" s="44">
        <v>33</v>
      </c>
      <c r="B41" s="9" t="s">
        <v>74</v>
      </c>
      <c r="C41" s="50" t="s">
        <v>47</v>
      </c>
      <c r="D41" s="60" t="s">
        <v>36</v>
      </c>
      <c r="E41" s="60">
        <v>1971</v>
      </c>
      <c r="F41" s="44"/>
    </row>
    <row r="42" spans="1:6" ht="15" customHeight="1">
      <c r="A42" s="44">
        <v>34</v>
      </c>
      <c r="B42" s="9" t="s">
        <v>63</v>
      </c>
      <c r="C42" s="50" t="s">
        <v>47</v>
      </c>
      <c r="D42" s="50" t="s">
        <v>62</v>
      </c>
      <c r="E42" s="50">
        <v>1973</v>
      </c>
      <c r="F42" s="44"/>
    </row>
    <row r="43" spans="1:6" ht="15" customHeight="1">
      <c r="A43" s="44">
        <v>35</v>
      </c>
      <c r="B43" s="9" t="s">
        <v>104</v>
      </c>
      <c r="C43" s="50" t="s">
        <v>47</v>
      </c>
      <c r="D43" s="50" t="s">
        <v>62</v>
      </c>
      <c r="E43" s="50">
        <v>1972</v>
      </c>
      <c r="F43" s="44"/>
    </row>
    <row r="44" spans="1:6" ht="15" customHeight="1">
      <c r="A44" s="44">
        <v>36</v>
      </c>
      <c r="B44" s="9" t="s">
        <v>70</v>
      </c>
      <c r="C44" s="50" t="s">
        <v>47</v>
      </c>
      <c r="D44" s="60" t="s">
        <v>62</v>
      </c>
      <c r="E44" s="60">
        <v>1997</v>
      </c>
      <c r="F44" s="44"/>
    </row>
    <row r="45" spans="1:6" ht="15" customHeight="1">
      <c r="A45" s="44">
        <v>37</v>
      </c>
      <c r="B45" s="9" t="s">
        <v>125</v>
      </c>
      <c r="C45" s="50" t="s">
        <v>47</v>
      </c>
      <c r="D45" s="50" t="s">
        <v>62</v>
      </c>
      <c r="E45" s="50">
        <v>2000</v>
      </c>
      <c r="F45" s="44"/>
    </row>
    <row r="46" spans="1:6" ht="15" customHeight="1">
      <c r="A46" s="44">
        <v>38</v>
      </c>
      <c r="B46" s="9" t="s">
        <v>98</v>
      </c>
      <c r="C46" s="50" t="s">
        <v>47</v>
      </c>
      <c r="D46" s="60" t="s">
        <v>36</v>
      </c>
      <c r="E46" s="60">
        <v>1992</v>
      </c>
      <c r="F46" s="44"/>
    </row>
    <row r="47" spans="1:6" ht="15" customHeight="1">
      <c r="A47" s="44">
        <v>39</v>
      </c>
      <c r="B47" s="9" t="s">
        <v>19</v>
      </c>
      <c r="C47" s="50" t="s">
        <v>47</v>
      </c>
      <c r="D47" s="60" t="s">
        <v>36</v>
      </c>
      <c r="E47" s="60">
        <v>1970</v>
      </c>
      <c r="F47" s="44"/>
    </row>
    <row r="48" spans="1:6" ht="15" customHeight="1">
      <c r="A48" s="44">
        <v>40</v>
      </c>
      <c r="B48" s="9" t="s">
        <v>170</v>
      </c>
      <c r="C48" s="50" t="s">
        <v>47</v>
      </c>
      <c r="D48" s="46" t="s">
        <v>62</v>
      </c>
      <c r="E48" s="46">
        <v>2004</v>
      </c>
      <c r="F48" s="44"/>
    </row>
    <row r="49" spans="1:6" ht="15" customHeight="1">
      <c r="A49" s="44">
        <v>41</v>
      </c>
      <c r="B49" s="9" t="s">
        <v>169</v>
      </c>
      <c r="C49" s="50" t="s">
        <v>47</v>
      </c>
      <c r="D49" s="46" t="s">
        <v>62</v>
      </c>
      <c r="E49" s="46">
        <v>1998</v>
      </c>
      <c r="F49" s="44"/>
    </row>
    <row r="50" spans="1:6" ht="30" customHeight="1">
      <c r="A50" s="41" t="s">
        <v>49</v>
      </c>
      <c r="B50" s="41" t="s">
        <v>58</v>
      </c>
      <c r="C50" s="41" t="s">
        <v>46</v>
      </c>
      <c r="D50" s="41" t="s">
        <v>59</v>
      </c>
      <c r="E50" s="41" t="s">
        <v>60</v>
      </c>
      <c r="F50" s="41" t="s">
        <v>61</v>
      </c>
    </row>
    <row r="51" spans="1:6" ht="15" customHeight="1">
      <c r="A51" s="44">
        <v>42</v>
      </c>
      <c r="B51" s="9" t="s">
        <v>120</v>
      </c>
      <c r="C51" s="50" t="s">
        <v>47</v>
      </c>
      <c r="D51" s="50" t="s">
        <v>62</v>
      </c>
      <c r="E51" s="60">
        <v>2000</v>
      </c>
      <c r="F51" s="44"/>
    </row>
    <row r="52" spans="1:6" ht="15" customHeight="1">
      <c r="A52" s="44">
        <v>43</v>
      </c>
      <c r="B52" s="9" t="s">
        <v>159</v>
      </c>
      <c r="C52" s="50" t="s">
        <v>47</v>
      </c>
      <c r="D52" s="46" t="s">
        <v>62</v>
      </c>
      <c r="E52" s="46">
        <v>2006</v>
      </c>
      <c r="F52" s="44"/>
    </row>
    <row r="53" spans="1:6" ht="15" customHeight="1">
      <c r="A53" s="44">
        <v>44</v>
      </c>
      <c r="B53" s="9" t="s">
        <v>66</v>
      </c>
      <c r="C53" s="50" t="s">
        <v>47</v>
      </c>
      <c r="D53" s="50" t="s">
        <v>62</v>
      </c>
      <c r="E53" s="50">
        <v>1996</v>
      </c>
      <c r="F53" s="44"/>
    </row>
    <row r="54" spans="1:6" ht="15" customHeight="1">
      <c r="A54" s="44">
        <v>45</v>
      </c>
      <c r="B54" s="9" t="s">
        <v>11</v>
      </c>
      <c r="C54" s="50" t="s">
        <v>47</v>
      </c>
      <c r="D54" s="50" t="s">
        <v>35</v>
      </c>
      <c r="E54" s="50">
        <v>1992</v>
      </c>
      <c r="F54" s="44"/>
    </row>
    <row r="55" spans="1:6" ht="15" customHeight="1">
      <c r="A55" s="44">
        <v>46</v>
      </c>
      <c r="B55" s="9" t="s">
        <v>180</v>
      </c>
      <c r="C55" s="50" t="s">
        <v>47</v>
      </c>
      <c r="D55" s="46" t="s">
        <v>62</v>
      </c>
      <c r="E55" s="46">
        <v>2001</v>
      </c>
      <c r="F55" s="44"/>
    </row>
    <row r="56" spans="1:6" ht="15" customHeight="1">
      <c r="A56" s="44">
        <v>47</v>
      </c>
      <c r="B56" s="9" t="s">
        <v>121</v>
      </c>
      <c r="C56" s="50" t="s">
        <v>47</v>
      </c>
      <c r="D56" s="46" t="s">
        <v>62</v>
      </c>
      <c r="E56" s="46">
        <v>1998</v>
      </c>
      <c r="F56" s="44"/>
    </row>
    <row r="57" spans="1:6" ht="15" customHeight="1">
      <c r="A57" s="44">
        <v>48</v>
      </c>
      <c r="B57" s="9" t="s">
        <v>97</v>
      </c>
      <c r="C57" s="50" t="s">
        <v>47</v>
      </c>
      <c r="D57" s="60" t="s">
        <v>62</v>
      </c>
      <c r="E57" s="50">
        <v>1986</v>
      </c>
      <c r="F57" s="44"/>
    </row>
    <row r="58" spans="1:6" ht="15" customHeight="1">
      <c r="A58" s="44">
        <v>49</v>
      </c>
      <c r="B58" s="9" t="s">
        <v>105</v>
      </c>
      <c r="C58" s="50" t="s">
        <v>47</v>
      </c>
      <c r="D58" s="50" t="s">
        <v>62</v>
      </c>
      <c r="E58" s="50">
        <v>1997</v>
      </c>
      <c r="F58" s="44"/>
    </row>
    <row r="59" spans="1:6" ht="15" customHeight="1">
      <c r="A59" s="44">
        <v>50</v>
      </c>
      <c r="B59" s="9" t="s">
        <v>129</v>
      </c>
      <c r="C59" s="50" t="s">
        <v>47</v>
      </c>
      <c r="D59" s="50" t="s">
        <v>62</v>
      </c>
      <c r="E59" s="60">
        <v>2001</v>
      </c>
      <c r="F59" s="44"/>
    </row>
    <row r="60" spans="1:6" ht="15" customHeight="1">
      <c r="A60" s="44">
        <v>51</v>
      </c>
      <c r="B60" s="9" t="s">
        <v>95</v>
      </c>
      <c r="C60" s="50" t="s">
        <v>47</v>
      </c>
      <c r="D60" s="60" t="s">
        <v>34</v>
      </c>
      <c r="E60" s="50">
        <v>1987</v>
      </c>
      <c r="F60" s="44"/>
    </row>
    <row r="61" spans="1:6" ht="15" customHeight="1">
      <c r="A61" s="44">
        <v>52</v>
      </c>
      <c r="B61" s="9" t="s">
        <v>106</v>
      </c>
      <c r="C61" s="50" t="s">
        <v>47</v>
      </c>
      <c r="D61" s="60" t="s">
        <v>62</v>
      </c>
      <c r="E61" s="60">
        <v>1986</v>
      </c>
      <c r="F61" s="44"/>
    </row>
    <row r="62" spans="1:6" ht="15" customHeight="1">
      <c r="A62" s="44">
        <v>53</v>
      </c>
      <c r="B62" s="9" t="s">
        <v>188</v>
      </c>
      <c r="C62" s="50" t="s">
        <v>47</v>
      </c>
      <c r="D62" s="46" t="s">
        <v>62</v>
      </c>
      <c r="E62" s="46">
        <v>2001</v>
      </c>
      <c r="F62" s="44"/>
    </row>
    <row r="63" spans="1:6" ht="15" customHeight="1">
      <c r="A63" s="44">
        <v>54</v>
      </c>
      <c r="B63" s="9" t="s">
        <v>194</v>
      </c>
      <c r="C63" s="50" t="s">
        <v>47</v>
      </c>
      <c r="D63" s="46" t="s">
        <v>62</v>
      </c>
      <c r="E63" s="46">
        <v>2000</v>
      </c>
      <c r="F63" s="44"/>
    </row>
    <row r="64" spans="1:6" ht="15" customHeight="1">
      <c r="A64" s="44">
        <v>55</v>
      </c>
      <c r="B64" s="9" t="s">
        <v>176</v>
      </c>
      <c r="C64" s="50" t="s">
        <v>47</v>
      </c>
      <c r="D64" s="46" t="s">
        <v>62</v>
      </c>
      <c r="E64" s="46">
        <v>2000</v>
      </c>
      <c r="F64" s="44"/>
    </row>
    <row r="65" spans="1:6" ht="15" customHeight="1">
      <c r="A65" s="44">
        <v>56</v>
      </c>
      <c r="B65" s="9" t="s">
        <v>100</v>
      </c>
      <c r="C65" s="50" t="s">
        <v>47</v>
      </c>
      <c r="D65" s="50" t="s">
        <v>62</v>
      </c>
      <c r="E65" s="50">
        <v>2009</v>
      </c>
      <c r="F65" s="44"/>
    </row>
    <row r="66" spans="1:6" ht="15" customHeight="1">
      <c r="A66" s="44">
        <v>57</v>
      </c>
      <c r="B66" s="9" t="s">
        <v>9</v>
      </c>
      <c r="C66" s="50" t="s">
        <v>47</v>
      </c>
      <c r="D66" s="50" t="s">
        <v>34</v>
      </c>
      <c r="E66" s="50">
        <v>1977</v>
      </c>
      <c r="F66" s="44"/>
    </row>
    <row r="67" spans="1:6" ht="15" customHeight="1">
      <c r="A67" s="44">
        <v>58</v>
      </c>
      <c r="B67" s="9" t="s">
        <v>96</v>
      </c>
      <c r="C67" s="50" t="s">
        <v>47</v>
      </c>
      <c r="D67" s="50" t="s">
        <v>62</v>
      </c>
      <c r="E67" s="50">
        <v>2004</v>
      </c>
      <c r="F67" s="44"/>
    </row>
    <row r="68" spans="1:6" ht="15" customHeight="1">
      <c r="A68" s="44">
        <v>59</v>
      </c>
      <c r="B68" s="9" t="s">
        <v>172</v>
      </c>
      <c r="C68" s="50" t="s">
        <v>47</v>
      </c>
      <c r="D68" s="46" t="s">
        <v>62</v>
      </c>
      <c r="E68" s="46">
        <v>1955</v>
      </c>
      <c r="F68" s="44"/>
    </row>
    <row r="69" spans="1:6" ht="15" customHeight="1">
      <c r="A69" s="44">
        <v>60</v>
      </c>
      <c r="B69" s="9" t="s">
        <v>171</v>
      </c>
      <c r="C69" s="50" t="s">
        <v>47</v>
      </c>
      <c r="D69" s="46" t="s">
        <v>62</v>
      </c>
      <c r="E69" s="46">
        <v>2001</v>
      </c>
      <c r="F69" s="44"/>
    </row>
    <row r="70" spans="1:6" ht="15" customHeight="1">
      <c r="A70" s="44">
        <v>61</v>
      </c>
      <c r="B70" s="9" t="s">
        <v>161</v>
      </c>
      <c r="C70" s="50" t="s">
        <v>47</v>
      </c>
      <c r="D70" s="46" t="s">
        <v>62</v>
      </c>
      <c r="E70" s="46">
        <v>1999</v>
      </c>
      <c r="F70" s="44"/>
    </row>
    <row r="71" spans="1:6" ht="15" customHeight="1">
      <c r="A71" s="44">
        <v>62</v>
      </c>
      <c r="B71" s="9" t="s">
        <v>119</v>
      </c>
      <c r="C71" s="50" t="s">
        <v>47</v>
      </c>
      <c r="D71" s="50" t="s">
        <v>62</v>
      </c>
      <c r="E71" s="50">
        <v>2000</v>
      </c>
      <c r="F71" s="44"/>
    </row>
    <row r="72" spans="1:6" ht="15" customHeight="1">
      <c r="A72" s="44">
        <v>63</v>
      </c>
      <c r="B72" s="9" t="s">
        <v>99</v>
      </c>
      <c r="C72" s="50" t="s">
        <v>47</v>
      </c>
      <c r="D72" s="50" t="s">
        <v>62</v>
      </c>
      <c r="E72" s="50">
        <v>1997</v>
      </c>
      <c r="F72" s="44"/>
    </row>
    <row r="73" spans="1:6" ht="15" customHeight="1">
      <c r="A73" s="44">
        <v>64</v>
      </c>
      <c r="B73" s="99" t="s">
        <v>72</v>
      </c>
      <c r="C73" s="50" t="s">
        <v>47</v>
      </c>
      <c r="D73" s="60" t="s">
        <v>62</v>
      </c>
      <c r="E73" s="50">
        <v>1946</v>
      </c>
      <c r="F73" s="44"/>
    </row>
    <row r="74" spans="1:6" ht="15" customHeight="1">
      <c r="A74" s="44">
        <v>65</v>
      </c>
      <c r="B74" s="9" t="s">
        <v>38</v>
      </c>
      <c r="C74" s="50" t="s">
        <v>47</v>
      </c>
      <c r="D74" s="60" t="s">
        <v>62</v>
      </c>
      <c r="E74" s="60">
        <v>1998</v>
      </c>
      <c r="F74" s="44"/>
    </row>
    <row r="75" spans="1:6" ht="15" customHeight="1">
      <c r="A75" s="44">
        <v>66</v>
      </c>
      <c r="B75" s="9" t="s">
        <v>127</v>
      </c>
      <c r="C75" s="50" t="s">
        <v>47</v>
      </c>
      <c r="D75" s="50" t="s">
        <v>62</v>
      </c>
      <c r="E75" s="50">
        <v>1976</v>
      </c>
      <c r="F75" s="44"/>
    </row>
    <row r="76" spans="1:6" ht="15" customHeight="1">
      <c r="A76" s="44">
        <v>67</v>
      </c>
      <c r="B76" s="9" t="s">
        <v>173</v>
      </c>
      <c r="C76" s="50" t="s">
        <v>47</v>
      </c>
      <c r="D76" s="46" t="s">
        <v>62</v>
      </c>
      <c r="E76" s="46">
        <v>2001</v>
      </c>
      <c r="F76" s="44"/>
    </row>
    <row r="77" spans="1:6" ht="15" customHeight="1">
      <c r="A77" s="44">
        <v>68</v>
      </c>
      <c r="B77" s="9" t="s">
        <v>71</v>
      </c>
      <c r="C77" s="50" t="s">
        <v>47</v>
      </c>
      <c r="D77" s="60" t="s">
        <v>62</v>
      </c>
      <c r="E77" s="60">
        <v>1999</v>
      </c>
      <c r="F77" s="44"/>
    </row>
    <row r="78" spans="1:6" ht="15" customHeight="1">
      <c r="A78" s="44">
        <v>69</v>
      </c>
      <c r="B78" s="9" t="s">
        <v>168</v>
      </c>
      <c r="C78" s="50" t="s">
        <v>47</v>
      </c>
      <c r="D78" s="46" t="s">
        <v>34</v>
      </c>
      <c r="E78" s="46">
        <v>1996</v>
      </c>
      <c r="F78" s="44"/>
    </row>
    <row r="79" spans="1:6" ht="15" customHeight="1">
      <c r="A79" s="44">
        <v>70</v>
      </c>
      <c r="B79" s="9" t="s">
        <v>160</v>
      </c>
      <c r="C79" s="50" t="s">
        <v>47</v>
      </c>
      <c r="D79" s="46" t="s">
        <v>62</v>
      </c>
      <c r="E79" s="46">
        <v>2008</v>
      </c>
      <c r="F79" s="44"/>
    </row>
    <row r="80" spans="1:6" ht="15" customHeight="1">
      <c r="A80" s="44">
        <v>71</v>
      </c>
      <c r="B80" s="9" t="s">
        <v>126</v>
      </c>
      <c r="C80" s="50" t="s">
        <v>47</v>
      </c>
      <c r="D80" s="46" t="s">
        <v>36</v>
      </c>
      <c r="E80" s="46">
        <v>1955</v>
      </c>
      <c r="F80" s="44"/>
    </row>
    <row r="81" spans="1:6" ht="15" customHeight="1">
      <c r="A81" s="44">
        <v>72</v>
      </c>
      <c r="B81" s="9" t="s">
        <v>109</v>
      </c>
      <c r="C81" s="50" t="s">
        <v>47</v>
      </c>
      <c r="D81" s="60" t="s">
        <v>62</v>
      </c>
      <c r="E81" s="60">
        <v>1999</v>
      </c>
      <c r="F81" s="44"/>
    </row>
    <row r="82" spans="1:6" ht="15" customHeight="1">
      <c r="A82" s="44">
        <v>73</v>
      </c>
      <c r="B82" s="9" t="s">
        <v>162</v>
      </c>
      <c r="C82" s="50" t="s">
        <v>47</v>
      </c>
      <c r="D82" s="46" t="s">
        <v>62</v>
      </c>
      <c r="E82" s="46">
        <v>2003</v>
      </c>
      <c r="F82" s="44"/>
    </row>
    <row r="83" spans="1:6" ht="15" customHeight="1">
      <c r="A83" s="44">
        <v>74</v>
      </c>
      <c r="B83" s="9" t="s">
        <v>101</v>
      </c>
      <c r="C83" s="50" t="s">
        <v>47</v>
      </c>
      <c r="D83" s="60" t="s">
        <v>62</v>
      </c>
      <c r="E83" s="60">
        <v>1998</v>
      </c>
      <c r="F83" s="44"/>
    </row>
    <row r="84" spans="1:6" ht="15" customHeight="1">
      <c r="A84" s="44">
        <v>75</v>
      </c>
      <c r="B84" s="9" t="s">
        <v>175</v>
      </c>
      <c r="C84" s="50" t="s">
        <v>47</v>
      </c>
      <c r="D84" s="46" t="s">
        <v>62</v>
      </c>
      <c r="E84" s="46">
        <v>2000</v>
      </c>
      <c r="F84" s="44"/>
    </row>
    <row r="85" spans="1:6" ht="15" customHeight="1">
      <c r="A85" s="44">
        <v>76</v>
      </c>
      <c r="B85" s="9" t="s">
        <v>102</v>
      </c>
      <c r="C85" s="50" t="s">
        <v>47</v>
      </c>
      <c r="D85" s="46" t="s">
        <v>62</v>
      </c>
      <c r="E85" s="46">
        <v>1998</v>
      </c>
      <c r="F85" s="44"/>
    </row>
    <row r="86" spans="1:6" ht="15" customHeight="1">
      <c r="A86" s="44">
        <v>77</v>
      </c>
      <c r="B86" s="9" t="s">
        <v>124</v>
      </c>
      <c r="C86" s="50" t="s">
        <v>47</v>
      </c>
      <c r="D86" s="50" t="s">
        <v>62</v>
      </c>
      <c r="E86" s="50">
        <v>1999</v>
      </c>
      <c r="F86" s="44"/>
    </row>
    <row r="87" spans="1:6" ht="15" customHeight="1">
      <c r="A87" s="44">
        <v>78</v>
      </c>
      <c r="B87" s="9" t="s">
        <v>178</v>
      </c>
      <c r="C87" s="50" t="s">
        <v>47</v>
      </c>
      <c r="D87" s="46" t="s">
        <v>62</v>
      </c>
      <c r="E87" s="46">
        <v>2001</v>
      </c>
      <c r="F87" s="44"/>
    </row>
    <row r="88" spans="1:6" ht="15" customHeight="1">
      <c r="A88" s="44">
        <v>79</v>
      </c>
      <c r="B88" s="49"/>
      <c r="C88" s="50"/>
      <c r="D88" s="50"/>
      <c r="E88" s="50"/>
      <c r="F88" s="44"/>
    </row>
    <row r="89" spans="1:6" ht="15" customHeight="1">
      <c r="A89" s="44">
        <v>80</v>
      </c>
      <c r="B89" s="49"/>
      <c r="C89" s="50"/>
      <c r="D89" s="50"/>
      <c r="E89" s="50"/>
      <c r="F89" s="44"/>
    </row>
    <row r="90" spans="1:6" ht="15" customHeight="1">
      <c r="A90" s="47"/>
      <c r="B90" s="53"/>
      <c r="C90" s="53"/>
      <c r="D90" s="54"/>
      <c r="E90" s="54"/>
      <c r="F90" s="47"/>
    </row>
    <row r="91" spans="1:6" ht="15" customHeight="1">
      <c r="A91" s="39" t="s">
        <v>31</v>
      </c>
      <c r="B91" s="39"/>
      <c r="C91" s="82"/>
      <c r="D91" s="82"/>
      <c r="E91" s="72" t="s">
        <v>56</v>
      </c>
      <c r="F91" s="72"/>
    </row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</sheetData>
  <mergeCells count="6">
    <mergeCell ref="A1:F1"/>
    <mergeCell ref="A3:F3"/>
    <mergeCell ref="A4:F4"/>
    <mergeCell ref="D5:F5"/>
    <mergeCell ref="C91:D91"/>
    <mergeCell ref="E91:F9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37</v>
      </c>
      <c r="C1" s="8" t="s">
        <v>118</v>
      </c>
      <c r="R1" t="s">
        <v>29</v>
      </c>
      <c r="W1" t="s">
        <v>32</v>
      </c>
    </row>
    <row r="2" spans="1:23" ht="25.5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57" t="s">
        <v>73</v>
      </c>
      <c r="T2" s="10" t="s">
        <v>24</v>
      </c>
      <c r="U2" s="10" t="s">
        <v>27</v>
      </c>
      <c r="V2" s="10" t="s">
        <v>25</v>
      </c>
      <c r="W2" s="10" t="s">
        <v>26</v>
      </c>
    </row>
    <row r="3" spans="1:23" ht="15" customHeight="1">
      <c r="A3" s="85" t="s">
        <v>79</v>
      </c>
      <c r="B3" s="86" t="s">
        <v>33</v>
      </c>
      <c r="C3" s="2"/>
      <c r="D3" s="3" t="s">
        <v>130</v>
      </c>
      <c r="E3" s="3" t="s">
        <v>132</v>
      </c>
      <c r="F3" s="3" t="s">
        <v>132</v>
      </c>
      <c r="G3" s="3" t="s">
        <v>132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4"/>
      <c r="R3" s="3"/>
      <c r="S3" s="88">
        <f t="shared" ref="S3:S29" si="0">COUNTA(C4:R4)</f>
        <v>13</v>
      </c>
      <c r="T3" s="88">
        <f>SUM(C4:R4)</f>
        <v>20</v>
      </c>
      <c r="U3" s="88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20-6</v>
      </c>
      <c r="V3" s="90" t="s">
        <v>147</v>
      </c>
      <c r="W3" s="83">
        <f t="shared" ref="W3:W28" si="1">LEFT(U3,SEARCH("-",U3)-1)/RIGHT(U3,LEN(U3)-SEARCH("-",U3))</f>
        <v>3.3333333333333335</v>
      </c>
    </row>
    <row r="4" spans="1:23" s="7" customFormat="1" ht="15" customHeight="1">
      <c r="A4" s="85"/>
      <c r="B4" s="87"/>
      <c r="C4" s="6"/>
      <c r="D4" s="5">
        <v>2</v>
      </c>
      <c r="E4" s="5">
        <v>0</v>
      </c>
      <c r="F4" s="5">
        <v>0</v>
      </c>
      <c r="G4" s="5">
        <v>0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13"/>
      <c r="R4" s="5"/>
      <c r="S4" s="89"/>
      <c r="T4" s="89"/>
      <c r="U4" s="89"/>
      <c r="V4" s="91"/>
      <c r="W4" s="84" t="e">
        <f t="shared" si="1"/>
        <v>#VALUE!</v>
      </c>
    </row>
    <row r="5" spans="1:23" ht="15" customHeight="1">
      <c r="A5" s="85" t="s">
        <v>80</v>
      </c>
      <c r="B5" s="86" t="s">
        <v>11</v>
      </c>
      <c r="C5" s="3" t="s">
        <v>132</v>
      </c>
      <c r="D5" s="2"/>
      <c r="E5" s="3" t="s">
        <v>130</v>
      </c>
      <c r="F5" s="3" t="s">
        <v>130</v>
      </c>
      <c r="G5" s="3" t="s">
        <v>132</v>
      </c>
      <c r="H5" s="3" t="s">
        <v>130</v>
      </c>
      <c r="I5" s="3" t="s">
        <v>130</v>
      </c>
      <c r="J5" s="3" t="s">
        <v>130</v>
      </c>
      <c r="K5" s="3" t="s">
        <v>130</v>
      </c>
      <c r="L5" s="3" t="s">
        <v>130</v>
      </c>
      <c r="M5" s="3" t="s">
        <v>130</v>
      </c>
      <c r="N5" s="3" t="s">
        <v>130</v>
      </c>
      <c r="O5" s="3" t="s">
        <v>130</v>
      </c>
      <c r="P5" s="3" t="s">
        <v>130</v>
      </c>
      <c r="Q5" s="4"/>
      <c r="R5" s="3"/>
      <c r="S5" s="88">
        <f t="shared" si="0"/>
        <v>13</v>
      </c>
      <c r="T5" s="88">
        <f>SUM(C6:R6)</f>
        <v>24</v>
      </c>
      <c r="U5" s="88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22-4</v>
      </c>
      <c r="V5" s="90" t="s">
        <v>35</v>
      </c>
      <c r="W5" s="83">
        <f t="shared" si="1"/>
        <v>5.5</v>
      </c>
    </row>
    <row r="6" spans="1:23" s="7" customFormat="1" ht="15" customHeight="1">
      <c r="A6" s="85"/>
      <c r="B6" s="87"/>
      <c r="C6" s="5">
        <v>1</v>
      </c>
      <c r="D6" s="6"/>
      <c r="E6" s="5">
        <v>2</v>
      </c>
      <c r="F6" s="5">
        <v>2</v>
      </c>
      <c r="G6" s="5">
        <v>1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13"/>
      <c r="R6" s="5"/>
      <c r="S6" s="89"/>
      <c r="T6" s="89"/>
      <c r="U6" s="89"/>
      <c r="V6" s="91"/>
      <c r="W6" s="84" t="e">
        <f t="shared" si="1"/>
        <v>#VALUE!</v>
      </c>
    </row>
    <row r="7" spans="1:23" ht="15" customHeight="1">
      <c r="A7" s="85" t="s">
        <v>81</v>
      </c>
      <c r="B7" s="86" t="s">
        <v>9</v>
      </c>
      <c r="C7" s="3" t="s">
        <v>130</v>
      </c>
      <c r="D7" s="3" t="s">
        <v>132</v>
      </c>
      <c r="E7" s="2"/>
      <c r="F7" s="3" t="s">
        <v>132</v>
      </c>
      <c r="G7" s="3" t="s">
        <v>130</v>
      </c>
      <c r="H7" s="3" t="s">
        <v>133</v>
      </c>
      <c r="I7" s="3" t="s">
        <v>133</v>
      </c>
      <c r="J7" s="3" t="s">
        <v>130</v>
      </c>
      <c r="K7" s="3" t="s">
        <v>132</v>
      </c>
      <c r="L7" s="3" t="s">
        <v>131</v>
      </c>
      <c r="M7" s="3" t="s">
        <v>130</v>
      </c>
      <c r="N7" s="3" t="s">
        <v>130</v>
      </c>
      <c r="O7" s="3" t="s">
        <v>130</v>
      </c>
      <c r="P7" s="3" t="s">
        <v>130</v>
      </c>
      <c r="Q7" s="4"/>
      <c r="R7" s="3"/>
      <c r="S7" s="88">
        <f t="shared" si="0"/>
        <v>13</v>
      </c>
      <c r="T7" s="88">
        <f>SUM(C8:R8)</f>
        <v>21</v>
      </c>
      <c r="U7" s="88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18-11</v>
      </c>
      <c r="V7" s="90" t="s">
        <v>145</v>
      </c>
      <c r="W7" s="83">
        <f t="shared" si="1"/>
        <v>1.6363636363636365</v>
      </c>
    </row>
    <row r="8" spans="1:23" s="7" customFormat="1" ht="15" customHeight="1">
      <c r="A8" s="85"/>
      <c r="B8" s="87"/>
      <c r="C8" s="5">
        <v>2</v>
      </c>
      <c r="D8" s="5">
        <v>1</v>
      </c>
      <c r="E8" s="6"/>
      <c r="F8" s="5">
        <v>1</v>
      </c>
      <c r="G8" s="5">
        <v>2</v>
      </c>
      <c r="H8" s="5">
        <v>1</v>
      </c>
      <c r="I8" s="5">
        <v>1</v>
      </c>
      <c r="J8" s="5">
        <v>2</v>
      </c>
      <c r="K8" s="5">
        <v>1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13"/>
      <c r="R8" s="5"/>
      <c r="S8" s="89"/>
      <c r="T8" s="89"/>
      <c r="U8" s="89"/>
      <c r="V8" s="91"/>
      <c r="W8" s="84" t="e">
        <f t="shared" si="1"/>
        <v>#VALUE!</v>
      </c>
    </row>
    <row r="9" spans="1:23" ht="15" customHeight="1">
      <c r="A9" s="85" t="s">
        <v>82</v>
      </c>
      <c r="B9" s="86" t="s">
        <v>5</v>
      </c>
      <c r="C9" s="3" t="s">
        <v>130</v>
      </c>
      <c r="D9" s="3" t="s">
        <v>132</v>
      </c>
      <c r="E9" s="3" t="s">
        <v>130</v>
      </c>
      <c r="F9" s="2"/>
      <c r="G9" s="3" t="s">
        <v>133</v>
      </c>
      <c r="H9" s="3" t="s">
        <v>130</v>
      </c>
      <c r="I9" s="3" t="s">
        <v>130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3" t="s">
        <v>130</v>
      </c>
      <c r="P9" s="3" t="s">
        <v>130</v>
      </c>
      <c r="Q9" s="3"/>
      <c r="R9" s="3"/>
      <c r="S9" s="88">
        <f t="shared" si="0"/>
        <v>13</v>
      </c>
      <c r="T9" s="88">
        <f>SUM(C10:R10)</f>
        <v>24</v>
      </c>
      <c r="U9" s="88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23-4</v>
      </c>
      <c r="V9" s="90" t="s">
        <v>34</v>
      </c>
      <c r="W9" s="83">
        <f t="shared" si="1"/>
        <v>5.75</v>
      </c>
    </row>
    <row r="10" spans="1:23" s="7" customFormat="1" ht="15" customHeight="1">
      <c r="A10" s="85"/>
      <c r="B10" s="87"/>
      <c r="C10" s="5">
        <v>2</v>
      </c>
      <c r="D10" s="5">
        <v>1</v>
      </c>
      <c r="E10" s="5">
        <v>2</v>
      </c>
      <c r="F10" s="6"/>
      <c r="G10" s="5">
        <v>1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/>
      <c r="R10" s="5"/>
      <c r="S10" s="89"/>
      <c r="T10" s="89"/>
      <c r="U10" s="89"/>
      <c r="V10" s="91"/>
      <c r="W10" s="84" t="e">
        <f t="shared" si="1"/>
        <v>#VALUE!</v>
      </c>
    </row>
    <row r="11" spans="1:23" ht="15" customHeight="1">
      <c r="A11" s="85" t="s">
        <v>83</v>
      </c>
      <c r="B11" s="86" t="s">
        <v>1</v>
      </c>
      <c r="C11" s="3" t="s">
        <v>130</v>
      </c>
      <c r="D11" s="3" t="s">
        <v>130</v>
      </c>
      <c r="E11" s="3" t="s">
        <v>132</v>
      </c>
      <c r="F11" s="3" t="s">
        <v>131</v>
      </c>
      <c r="G11" s="2"/>
      <c r="H11" s="3" t="s">
        <v>132</v>
      </c>
      <c r="I11" s="3" t="s">
        <v>130</v>
      </c>
      <c r="J11" s="3" t="s">
        <v>133</v>
      </c>
      <c r="K11" s="3" t="s">
        <v>131</v>
      </c>
      <c r="L11" s="3" t="s">
        <v>133</v>
      </c>
      <c r="M11" s="3" t="s">
        <v>130</v>
      </c>
      <c r="N11" s="3" t="s">
        <v>130</v>
      </c>
      <c r="O11" s="3" t="s">
        <v>130</v>
      </c>
      <c r="P11" s="3" t="s">
        <v>130</v>
      </c>
      <c r="Q11" s="3"/>
      <c r="R11" s="3"/>
      <c r="S11" s="88">
        <f t="shared" si="0"/>
        <v>13</v>
      </c>
      <c r="T11" s="88">
        <f>SUM(C12:R12)</f>
        <v>22</v>
      </c>
      <c r="U11" s="88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20-10</v>
      </c>
      <c r="V11" s="90" t="s">
        <v>144</v>
      </c>
      <c r="W11" s="83">
        <f t="shared" si="1"/>
        <v>2</v>
      </c>
    </row>
    <row r="12" spans="1:23" s="7" customFormat="1" ht="15" customHeight="1">
      <c r="A12" s="85"/>
      <c r="B12" s="87"/>
      <c r="C12" s="5">
        <v>2</v>
      </c>
      <c r="D12" s="5">
        <v>2</v>
      </c>
      <c r="E12" s="5">
        <v>1</v>
      </c>
      <c r="F12" s="5">
        <v>2</v>
      </c>
      <c r="G12" s="6"/>
      <c r="H12" s="5">
        <v>1</v>
      </c>
      <c r="I12" s="5">
        <v>2</v>
      </c>
      <c r="J12" s="5">
        <v>1</v>
      </c>
      <c r="K12" s="5">
        <v>2</v>
      </c>
      <c r="L12" s="5">
        <v>1</v>
      </c>
      <c r="M12" s="5">
        <v>2</v>
      </c>
      <c r="N12" s="5">
        <v>2</v>
      </c>
      <c r="O12" s="5">
        <v>2</v>
      </c>
      <c r="P12" s="5">
        <v>2</v>
      </c>
      <c r="Q12" s="5"/>
      <c r="R12" s="5"/>
      <c r="S12" s="89"/>
      <c r="T12" s="89"/>
      <c r="U12" s="89"/>
      <c r="V12" s="91"/>
      <c r="W12" s="84" t="e">
        <f t="shared" si="1"/>
        <v>#VALUE!</v>
      </c>
    </row>
    <row r="13" spans="1:23" ht="15" customHeight="1">
      <c r="A13" s="85" t="s">
        <v>84</v>
      </c>
      <c r="B13" s="86" t="s">
        <v>67</v>
      </c>
      <c r="C13" s="3" t="s">
        <v>132</v>
      </c>
      <c r="D13" s="3" t="s">
        <v>132</v>
      </c>
      <c r="E13" s="3" t="s">
        <v>131</v>
      </c>
      <c r="F13" s="3" t="s">
        <v>132</v>
      </c>
      <c r="G13" s="3" t="s">
        <v>130</v>
      </c>
      <c r="H13" s="2"/>
      <c r="I13" s="3" t="s">
        <v>132</v>
      </c>
      <c r="J13" s="3" t="s">
        <v>130</v>
      </c>
      <c r="K13" s="3" t="s">
        <v>132</v>
      </c>
      <c r="L13" s="3" t="s">
        <v>130</v>
      </c>
      <c r="M13" s="3" t="s">
        <v>130</v>
      </c>
      <c r="N13" s="3" t="s">
        <v>130</v>
      </c>
      <c r="O13" s="3" t="s">
        <v>130</v>
      </c>
      <c r="P13" s="3" t="s">
        <v>130</v>
      </c>
      <c r="Q13" s="3"/>
      <c r="R13" s="3"/>
      <c r="S13" s="88">
        <f t="shared" si="0"/>
        <v>13</v>
      </c>
      <c r="T13" s="88">
        <f>SUM(C14:R14)</f>
        <v>21</v>
      </c>
      <c r="U13" s="88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16-11</v>
      </c>
      <c r="V13" s="90" t="s">
        <v>146</v>
      </c>
      <c r="W13" s="83">
        <f t="shared" si="1"/>
        <v>1.4545454545454546</v>
      </c>
    </row>
    <row r="14" spans="1:23" s="7" customFormat="1" ht="15" customHeight="1">
      <c r="A14" s="85"/>
      <c r="B14" s="87"/>
      <c r="C14" s="5">
        <v>1</v>
      </c>
      <c r="D14" s="5">
        <v>1</v>
      </c>
      <c r="E14" s="5">
        <v>2</v>
      </c>
      <c r="F14" s="5">
        <v>1</v>
      </c>
      <c r="G14" s="5">
        <v>2</v>
      </c>
      <c r="H14" s="6"/>
      <c r="I14" s="5">
        <v>1</v>
      </c>
      <c r="J14" s="5">
        <v>2</v>
      </c>
      <c r="K14" s="5">
        <v>1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/>
      <c r="R14" s="5"/>
      <c r="S14" s="89"/>
      <c r="T14" s="89"/>
      <c r="U14" s="89"/>
      <c r="V14" s="91"/>
      <c r="W14" s="84" t="e">
        <f t="shared" si="1"/>
        <v>#VALUE!</v>
      </c>
    </row>
    <row r="15" spans="1:23" ht="15" customHeight="1">
      <c r="A15" s="85" t="s">
        <v>85</v>
      </c>
      <c r="B15" s="86" t="s">
        <v>75</v>
      </c>
      <c r="C15" s="3" t="s">
        <v>132</v>
      </c>
      <c r="D15" s="3" t="s">
        <v>132</v>
      </c>
      <c r="E15" s="3" t="s">
        <v>131</v>
      </c>
      <c r="F15" s="3" t="s">
        <v>132</v>
      </c>
      <c r="G15" s="3" t="s">
        <v>132</v>
      </c>
      <c r="H15" s="3" t="s">
        <v>130</v>
      </c>
      <c r="I15" s="2"/>
      <c r="J15" s="3" t="s">
        <v>130</v>
      </c>
      <c r="K15" s="3" t="s">
        <v>133</v>
      </c>
      <c r="L15" s="3" t="s">
        <v>130</v>
      </c>
      <c r="M15" s="3" t="s">
        <v>130</v>
      </c>
      <c r="N15" s="3" t="s">
        <v>130</v>
      </c>
      <c r="O15" s="3" t="s">
        <v>130</v>
      </c>
      <c r="P15" s="3" t="s">
        <v>130</v>
      </c>
      <c r="Q15" s="3"/>
      <c r="R15" s="3"/>
      <c r="S15" s="88">
        <f t="shared" si="0"/>
        <v>13</v>
      </c>
      <c r="T15" s="88">
        <f>SUM(C16:R16)</f>
        <v>19</v>
      </c>
      <c r="U15" s="88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17-11</v>
      </c>
      <c r="V15" s="90" t="s">
        <v>148</v>
      </c>
      <c r="W15" s="83">
        <f t="shared" si="1"/>
        <v>1.5454545454545454</v>
      </c>
    </row>
    <row r="16" spans="1:23" s="7" customFormat="1" ht="15" customHeight="1">
      <c r="A16" s="85"/>
      <c r="B16" s="87"/>
      <c r="C16" s="5">
        <v>0</v>
      </c>
      <c r="D16" s="5">
        <v>0</v>
      </c>
      <c r="E16" s="5">
        <v>2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1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/>
      <c r="R16" s="5"/>
      <c r="S16" s="89"/>
      <c r="T16" s="89"/>
      <c r="U16" s="89"/>
      <c r="V16" s="91"/>
      <c r="W16" s="84" t="e">
        <f t="shared" si="1"/>
        <v>#VALUE!</v>
      </c>
    </row>
    <row r="17" spans="1:23" ht="15" customHeight="1">
      <c r="A17" s="85" t="s">
        <v>86</v>
      </c>
      <c r="B17" s="86" t="s">
        <v>19</v>
      </c>
      <c r="C17" s="3" t="s">
        <v>132</v>
      </c>
      <c r="D17" s="3" t="s">
        <v>132</v>
      </c>
      <c r="E17" s="3" t="s">
        <v>132</v>
      </c>
      <c r="F17" s="3" t="s">
        <v>132</v>
      </c>
      <c r="G17" s="3" t="s">
        <v>131</v>
      </c>
      <c r="H17" s="3" t="s">
        <v>132</v>
      </c>
      <c r="I17" s="3" t="s">
        <v>132</v>
      </c>
      <c r="J17" s="2"/>
      <c r="K17" s="3" t="s">
        <v>132</v>
      </c>
      <c r="L17" s="3" t="s">
        <v>130</v>
      </c>
      <c r="M17" s="3" t="s">
        <v>130</v>
      </c>
      <c r="N17" s="3" t="s">
        <v>132</v>
      </c>
      <c r="O17" s="3" t="s">
        <v>132</v>
      </c>
      <c r="P17" s="3" t="s">
        <v>132</v>
      </c>
      <c r="Q17" s="3"/>
      <c r="R17" s="3"/>
      <c r="S17" s="88">
        <f t="shared" si="0"/>
        <v>13</v>
      </c>
      <c r="T17" s="88">
        <f>SUM(C18:R18)</f>
        <v>11</v>
      </c>
      <c r="U17" s="88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6-21</v>
      </c>
      <c r="V17" s="90" t="s">
        <v>151</v>
      </c>
      <c r="W17" s="83">
        <f t="shared" si="1"/>
        <v>0.2857142857142857</v>
      </c>
    </row>
    <row r="18" spans="1:23" s="7" customFormat="1" ht="15" customHeight="1">
      <c r="A18" s="85"/>
      <c r="B18" s="87"/>
      <c r="C18" s="5">
        <v>0</v>
      </c>
      <c r="D18" s="5">
        <v>0</v>
      </c>
      <c r="E18" s="5">
        <v>0</v>
      </c>
      <c r="F18" s="5">
        <v>1</v>
      </c>
      <c r="G18" s="5">
        <v>2</v>
      </c>
      <c r="H18" s="5">
        <v>1</v>
      </c>
      <c r="I18" s="5">
        <v>1</v>
      </c>
      <c r="J18" s="6"/>
      <c r="K18" s="5">
        <v>1</v>
      </c>
      <c r="L18" s="5">
        <v>2</v>
      </c>
      <c r="M18" s="5">
        <v>2</v>
      </c>
      <c r="N18" s="5">
        <v>0</v>
      </c>
      <c r="O18" s="5">
        <v>0</v>
      </c>
      <c r="P18" s="5">
        <v>1</v>
      </c>
      <c r="Q18" s="5"/>
      <c r="R18" s="5"/>
      <c r="S18" s="89"/>
      <c r="T18" s="89"/>
      <c r="U18" s="89"/>
      <c r="V18" s="91"/>
      <c r="W18" s="84" t="e">
        <f t="shared" si="1"/>
        <v>#VALUE!</v>
      </c>
    </row>
    <row r="19" spans="1:23" ht="15" customHeight="1">
      <c r="A19" s="85" t="s">
        <v>87</v>
      </c>
      <c r="B19" s="92" t="s">
        <v>109</v>
      </c>
      <c r="C19" s="3" t="s">
        <v>132</v>
      </c>
      <c r="D19" s="3" t="s">
        <v>132</v>
      </c>
      <c r="E19" s="3" t="s">
        <v>130</v>
      </c>
      <c r="F19" s="3" t="s">
        <v>132</v>
      </c>
      <c r="G19" s="3" t="s">
        <v>133</v>
      </c>
      <c r="H19" s="3" t="s">
        <v>130</v>
      </c>
      <c r="I19" s="3" t="s">
        <v>131</v>
      </c>
      <c r="J19" s="3" t="s">
        <v>130</v>
      </c>
      <c r="K19" s="2"/>
      <c r="L19" s="3" t="s">
        <v>130</v>
      </c>
      <c r="M19" s="3" t="s">
        <v>130</v>
      </c>
      <c r="N19" s="3" t="s">
        <v>130</v>
      </c>
      <c r="O19" s="3" t="s">
        <v>130</v>
      </c>
      <c r="P19" s="3" t="s">
        <v>130</v>
      </c>
      <c r="Q19" s="3"/>
      <c r="R19" s="3"/>
      <c r="S19" s="88">
        <f t="shared" si="0"/>
        <v>13</v>
      </c>
      <c r="T19" s="88">
        <f>SUM(C20:R20)</f>
        <v>22</v>
      </c>
      <c r="U19" s="88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19-9</v>
      </c>
      <c r="V19" s="90" t="s">
        <v>36</v>
      </c>
      <c r="W19" s="83">
        <f t="shared" si="1"/>
        <v>2.1111111111111112</v>
      </c>
    </row>
    <row r="20" spans="1:23" s="7" customFormat="1" ht="15" customHeight="1">
      <c r="A20" s="85"/>
      <c r="B20" s="93"/>
      <c r="C20" s="5">
        <v>1</v>
      </c>
      <c r="D20" s="5">
        <v>1</v>
      </c>
      <c r="E20" s="5">
        <v>2</v>
      </c>
      <c r="F20" s="5">
        <v>1</v>
      </c>
      <c r="G20" s="5">
        <v>1</v>
      </c>
      <c r="H20" s="5">
        <v>2</v>
      </c>
      <c r="I20" s="5">
        <v>2</v>
      </c>
      <c r="J20" s="5">
        <v>2</v>
      </c>
      <c r="K20" s="6"/>
      <c r="L20" s="5">
        <v>2</v>
      </c>
      <c r="M20" s="5">
        <v>2</v>
      </c>
      <c r="N20" s="5">
        <v>2</v>
      </c>
      <c r="O20" s="5">
        <v>2</v>
      </c>
      <c r="P20" s="5">
        <v>2</v>
      </c>
      <c r="Q20" s="5"/>
      <c r="R20" s="5"/>
      <c r="S20" s="89"/>
      <c r="T20" s="89"/>
      <c r="U20" s="89"/>
      <c r="V20" s="91"/>
      <c r="W20" s="84" t="e">
        <f t="shared" si="1"/>
        <v>#VALUE!</v>
      </c>
    </row>
    <row r="21" spans="1:23" ht="15" customHeight="1">
      <c r="A21" s="85" t="s">
        <v>88</v>
      </c>
      <c r="B21" s="86" t="s">
        <v>126</v>
      </c>
      <c r="C21" s="3" t="s">
        <v>132</v>
      </c>
      <c r="D21" s="3" t="s">
        <v>132</v>
      </c>
      <c r="E21" s="3" t="s">
        <v>133</v>
      </c>
      <c r="F21" s="3" t="s">
        <v>132</v>
      </c>
      <c r="G21" s="3" t="s">
        <v>131</v>
      </c>
      <c r="H21" s="3" t="s">
        <v>132</v>
      </c>
      <c r="I21" s="3" t="s">
        <v>132</v>
      </c>
      <c r="J21" s="3" t="s">
        <v>132</v>
      </c>
      <c r="K21" s="3" t="s">
        <v>132</v>
      </c>
      <c r="L21" s="2"/>
      <c r="M21" s="3" t="s">
        <v>130</v>
      </c>
      <c r="N21" s="3" t="s">
        <v>130</v>
      </c>
      <c r="O21" s="3" t="s">
        <v>130</v>
      </c>
      <c r="P21" s="3" t="s">
        <v>132</v>
      </c>
      <c r="Q21" s="3"/>
      <c r="R21" s="3"/>
      <c r="S21" s="88">
        <f t="shared" si="0"/>
        <v>13</v>
      </c>
      <c r="T21" s="88">
        <f>SUM(C22:R22)</f>
        <v>13</v>
      </c>
      <c r="U21" s="88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9-19</v>
      </c>
      <c r="V21" s="90" t="s">
        <v>150</v>
      </c>
      <c r="W21" s="83">
        <f t="shared" si="1"/>
        <v>0.47368421052631576</v>
      </c>
    </row>
    <row r="22" spans="1:23" s="7" customFormat="1" ht="15" customHeight="1">
      <c r="A22" s="85"/>
      <c r="B22" s="87"/>
      <c r="C22" s="5">
        <v>1</v>
      </c>
      <c r="D22" s="5">
        <v>1</v>
      </c>
      <c r="E22" s="5">
        <v>1</v>
      </c>
      <c r="F22" s="5">
        <v>1</v>
      </c>
      <c r="G22" s="5">
        <v>2</v>
      </c>
      <c r="H22" s="5">
        <v>0</v>
      </c>
      <c r="I22" s="5">
        <v>0</v>
      </c>
      <c r="J22" s="5">
        <v>0</v>
      </c>
      <c r="K22" s="5">
        <v>0</v>
      </c>
      <c r="L22" s="6"/>
      <c r="M22" s="5">
        <v>2</v>
      </c>
      <c r="N22" s="5">
        <v>2</v>
      </c>
      <c r="O22" s="5">
        <v>2</v>
      </c>
      <c r="P22" s="5">
        <v>1</v>
      </c>
      <c r="Q22" s="5"/>
      <c r="R22" s="5"/>
      <c r="S22" s="89"/>
      <c r="T22" s="89"/>
      <c r="U22" s="89"/>
      <c r="V22" s="91"/>
      <c r="W22" s="84" t="e">
        <f t="shared" si="1"/>
        <v>#VALUE!</v>
      </c>
    </row>
    <row r="23" spans="1:23" ht="15" customHeight="1">
      <c r="A23" s="85" t="s">
        <v>89</v>
      </c>
      <c r="B23" s="86" t="s">
        <v>63</v>
      </c>
      <c r="C23" s="3" t="s">
        <v>132</v>
      </c>
      <c r="D23" s="3" t="s">
        <v>132</v>
      </c>
      <c r="E23" s="3" t="s">
        <v>132</v>
      </c>
      <c r="F23" s="3" t="s">
        <v>132</v>
      </c>
      <c r="G23" s="3" t="s">
        <v>132</v>
      </c>
      <c r="H23" s="3" t="s">
        <v>132</v>
      </c>
      <c r="I23" s="3" t="s">
        <v>132</v>
      </c>
      <c r="J23" s="3" t="s">
        <v>132</v>
      </c>
      <c r="K23" s="3" t="s">
        <v>132</v>
      </c>
      <c r="L23" s="3" t="s">
        <v>132</v>
      </c>
      <c r="M23" s="2"/>
      <c r="N23" s="3" t="s">
        <v>132</v>
      </c>
      <c r="O23" s="3" t="s">
        <v>132</v>
      </c>
      <c r="P23" s="3" t="s">
        <v>132</v>
      </c>
      <c r="Q23" s="3"/>
      <c r="R23" s="3"/>
      <c r="S23" s="88">
        <f>COUNTA(C24:R24)</f>
        <v>13</v>
      </c>
      <c r="T23" s="88">
        <f>SUM(C24:R24)</f>
        <v>8</v>
      </c>
      <c r="U23" s="88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0-26</v>
      </c>
      <c r="V23" s="90" t="s">
        <v>153</v>
      </c>
      <c r="W23" s="83">
        <f t="shared" si="1"/>
        <v>0</v>
      </c>
    </row>
    <row r="24" spans="1:23" s="7" customFormat="1" ht="15" customHeight="1">
      <c r="A24" s="85"/>
      <c r="B24" s="87"/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0</v>
      </c>
      <c r="L24" s="5">
        <v>0</v>
      </c>
      <c r="M24" s="6"/>
      <c r="N24" s="5">
        <v>0</v>
      </c>
      <c r="O24" s="5">
        <v>0</v>
      </c>
      <c r="P24" s="5">
        <v>0</v>
      </c>
      <c r="Q24" s="5"/>
      <c r="R24" s="5"/>
      <c r="S24" s="89"/>
      <c r="T24" s="89"/>
      <c r="U24" s="89"/>
      <c r="V24" s="91"/>
      <c r="W24" s="84" t="e">
        <f t="shared" si="1"/>
        <v>#VALUE!</v>
      </c>
    </row>
    <row r="25" spans="1:23" ht="15" customHeight="1">
      <c r="A25" s="85" t="s">
        <v>90</v>
      </c>
      <c r="B25" s="86" t="s">
        <v>106</v>
      </c>
      <c r="C25" s="3" t="s">
        <v>132</v>
      </c>
      <c r="D25" s="3" t="s">
        <v>132</v>
      </c>
      <c r="E25" s="3" t="s">
        <v>132</v>
      </c>
      <c r="F25" s="3" t="s">
        <v>132</v>
      </c>
      <c r="G25" s="3" t="s">
        <v>132</v>
      </c>
      <c r="H25" s="3" t="s">
        <v>132</v>
      </c>
      <c r="I25" s="3" t="s">
        <v>132</v>
      </c>
      <c r="J25" s="3" t="s">
        <v>130</v>
      </c>
      <c r="K25" s="3" t="s">
        <v>132</v>
      </c>
      <c r="L25" s="3" t="s">
        <v>132</v>
      </c>
      <c r="M25" s="3" t="s">
        <v>130</v>
      </c>
      <c r="N25" s="2"/>
      <c r="O25" s="3" t="s">
        <v>133</v>
      </c>
      <c r="P25" s="3" t="s">
        <v>132</v>
      </c>
      <c r="Q25" s="3"/>
      <c r="R25" s="3"/>
      <c r="S25" s="88">
        <f t="shared" si="0"/>
        <v>13</v>
      </c>
      <c r="T25" s="88">
        <f>SUM(C26:R26)</f>
        <v>11</v>
      </c>
      <c r="U25" s="88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5-22</v>
      </c>
      <c r="V25" s="90" t="s">
        <v>152</v>
      </c>
      <c r="W25" s="83">
        <f t="shared" si="1"/>
        <v>0.22727272727272727</v>
      </c>
    </row>
    <row r="26" spans="1:23" s="7" customFormat="1" ht="15" customHeight="1">
      <c r="A26" s="85"/>
      <c r="B26" s="87"/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1</v>
      </c>
      <c r="L26" s="5">
        <v>1</v>
      </c>
      <c r="M26" s="5">
        <v>2</v>
      </c>
      <c r="N26" s="6"/>
      <c r="O26" s="5">
        <v>1</v>
      </c>
      <c r="P26" s="5">
        <v>1</v>
      </c>
      <c r="Q26" s="5"/>
      <c r="R26" s="5"/>
      <c r="S26" s="89"/>
      <c r="T26" s="89"/>
      <c r="U26" s="89"/>
      <c r="V26" s="91"/>
      <c r="W26" s="84" t="e">
        <f t="shared" si="1"/>
        <v>#VALUE!</v>
      </c>
    </row>
    <row r="27" spans="1:23" ht="15" customHeight="1">
      <c r="A27" s="85" t="s">
        <v>91</v>
      </c>
      <c r="B27" s="86" t="s">
        <v>128</v>
      </c>
      <c r="C27" s="3" t="s">
        <v>132</v>
      </c>
      <c r="D27" s="3" t="s">
        <v>132</v>
      </c>
      <c r="E27" s="3" t="s">
        <v>132</v>
      </c>
      <c r="F27" s="3" t="s">
        <v>132</v>
      </c>
      <c r="G27" s="3" t="s">
        <v>132</v>
      </c>
      <c r="H27" s="3" t="s">
        <v>132</v>
      </c>
      <c r="I27" s="3" t="s">
        <v>132</v>
      </c>
      <c r="J27" s="3" t="s">
        <v>132</v>
      </c>
      <c r="K27" s="3" t="s">
        <v>132</v>
      </c>
      <c r="L27" s="3" t="s">
        <v>132</v>
      </c>
      <c r="M27" s="3" t="s">
        <v>132</v>
      </c>
      <c r="N27" s="3" t="s">
        <v>131</v>
      </c>
      <c r="O27" s="2"/>
      <c r="P27" s="3" t="s">
        <v>131</v>
      </c>
      <c r="Q27" s="3"/>
      <c r="R27" s="3"/>
      <c r="S27" s="88">
        <f t="shared" si="0"/>
        <v>13</v>
      </c>
      <c r="T27" s="88">
        <f>SUM(C28:R28)</f>
        <v>6</v>
      </c>
      <c r="U27" s="88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4-24</v>
      </c>
      <c r="V27" s="90" t="s">
        <v>154</v>
      </c>
      <c r="W27" s="83">
        <f t="shared" si="1"/>
        <v>0.16666666666666666</v>
      </c>
    </row>
    <row r="28" spans="1:23" s="7" customFormat="1" ht="15" customHeight="1">
      <c r="A28" s="85"/>
      <c r="B28" s="87"/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6"/>
      <c r="P28" s="5">
        <v>2</v>
      </c>
      <c r="Q28" s="5"/>
      <c r="R28" s="5"/>
      <c r="S28" s="89"/>
      <c r="T28" s="89"/>
      <c r="U28" s="89"/>
      <c r="V28" s="91"/>
      <c r="W28" s="84" t="e">
        <f t="shared" si="1"/>
        <v>#VALUE!</v>
      </c>
    </row>
    <row r="29" spans="1:23" ht="15" customHeight="1">
      <c r="A29" s="85" t="s">
        <v>92</v>
      </c>
      <c r="B29" s="86" t="s">
        <v>105</v>
      </c>
      <c r="C29" s="3" t="s">
        <v>132</v>
      </c>
      <c r="D29" s="3" t="s">
        <v>132</v>
      </c>
      <c r="E29" s="3" t="s">
        <v>132</v>
      </c>
      <c r="F29" s="3" t="s">
        <v>132</v>
      </c>
      <c r="G29" s="3" t="s">
        <v>132</v>
      </c>
      <c r="H29" s="3" t="s">
        <v>132</v>
      </c>
      <c r="I29" s="3" t="s">
        <v>132</v>
      </c>
      <c r="J29" s="3" t="s">
        <v>130</v>
      </c>
      <c r="K29" s="3" t="s">
        <v>132</v>
      </c>
      <c r="L29" s="3" t="s">
        <v>130</v>
      </c>
      <c r="M29" s="3" t="s">
        <v>130</v>
      </c>
      <c r="N29" s="3" t="s">
        <v>130</v>
      </c>
      <c r="O29" s="3" t="s">
        <v>133</v>
      </c>
      <c r="P29" s="2"/>
      <c r="Q29" s="3"/>
      <c r="R29" s="3"/>
      <c r="S29" s="88">
        <f t="shared" si="0"/>
        <v>13</v>
      </c>
      <c r="T29" s="88">
        <f t="shared" ref="T29" si="14">SUM(C30:R30)</f>
        <v>17</v>
      </c>
      <c r="U29" s="88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9-18</v>
      </c>
      <c r="V29" s="90" t="s">
        <v>149</v>
      </c>
      <c r="W29" s="83">
        <f t="shared" ref="W29:W30" si="16">LEFT(U29,SEARCH("-",U29)-1)/RIGHT(U29,LEN(U29)-SEARCH("-",U29))</f>
        <v>0.5</v>
      </c>
    </row>
    <row r="30" spans="1:23" s="7" customFormat="1" ht="15" customHeight="1">
      <c r="A30" s="85"/>
      <c r="B30" s="87"/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2</v>
      </c>
      <c r="K30" s="5">
        <v>1</v>
      </c>
      <c r="L30" s="5">
        <v>2</v>
      </c>
      <c r="M30" s="5">
        <v>2</v>
      </c>
      <c r="N30" s="5">
        <v>2</v>
      </c>
      <c r="O30" s="5">
        <v>1</v>
      </c>
      <c r="P30" s="6"/>
      <c r="Q30" s="5"/>
      <c r="R30" s="5"/>
      <c r="S30" s="89"/>
      <c r="T30" s="89"/>
      <c r="U30" s="89"/>
      <c r="V30" s="91"/>
      <c r="W30" s="84" t="e">
        <f t="shared" si="16"/>
        <v>#VALUE!</v>
      </c>
    </row>
    <row r="31" spans="1:23" ht="15" customHeight="1">
      <c r="A31" s="85" t="s">
        <v>93</v>
      </c>
      <c r="B31" s="9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88"/>
      <c r="T31" s="88"/>
      <c r="U31" s="88"/>
      <c r="V31" s="90"/>
      <c r="W31" s="83"/>
    </row>
    <row r="32" spans="1:23" s="7" customFormat="1" ht="15" customHeight="1">
      <c r="A32" s="85"/>
      <c r="B32" s="9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89"/>
      <c r="T32" s="89"/>
      <c r="U32" s="89"/>
      <c r="V32" s="91"/>
      <c r="W32" s="84"/>
    </row>
    <row r="33" spans="1:23" ht="15" customHeight="1">
      <c r="A33" s="85" t="s">
        <v>94</v>
      </c>
      <c r="B33" s="9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88"/>
      <c r="T33" s="88"/>
      <c r="U33" s="88"/>
      <c r="V33" s="90"/>
      <c r="W33" s="83"/>
    </row>
    <row r="34" spans="1:23" s="7" customFormat="1" ht="15" customHeight="1">
      <c r="A34" s="85"/>
      <c r="B34" s="9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89"/>
      <c r="T34" s="89"/>
      <c r="U34" s="89"/>
      <c r="V34" s="91"/>
      <c r="W34" s="84"/>
    </row>
    <row r="36" spans="1:23">
      <c r="A36" s="12"/>
      <c r="D36" t="s">
        <v>31</v>
      </c>
      <c r="J36" t="s">
        <v>56</v>
      </c>
    </row>
    <row r="66" spans="2:2">
      <c r="B66" s="59" t="s">
        <v>76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10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37</v>
      </c>
      <c r="C1" s="8" t="s">
        <v>118</v>
      </c>
      <c r="R1" t="s">
        <v>29</v>
      </c>
      <c r="W1" t="s">
        <v>123</v>
      </c>
    </row>
    <row r="2" spans="1:23" ht="25.5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63" t="s">
        <v>73</v>
      </c>
      <c r="T2" s="63" t="s">
        <v>24</v>
      </c>
      <c r="U2" s="63" t="s">
        <v>27</v>
      </c>
      <c r="V2" s="63" t="s">
        <v>25</v>
      </c>
      <c r="W2" s="63" t="s">
        <v>26</v>
      </c>
    </row>
    <row r="3" spans="1:23" ht="15" customHeight="1">
      <c r="A3" s="85" t="s">
        <v>79</v>
      </c>
      <c r="B3" s="86" t="s">
        <v>103</v>
      </c>
      <c r="C3" s="2"/>
      <c r="D3" s="3" t="s">
        <v>131</v>
      </c>
      <c r="E3" s="3" t="s">
        <v>133</v>
      </c>
      <c r="F3" s="3" t="s">
        <v>130</v>
      </c>
      <c r="G3" s="3" t="s">
        <v>131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/>
      <c r="P3" s="4"/>
      <c r="Q3" s="4"/>
      <c r="R3" s="3"/>
      <c r="S3" s="88">
        <f t="shared" ref="S3:S25" si="0">COUNTA(C4:R4)</f>
        <v>11</v>
      </c>
      <c r="T3" s="88">
        <f>SUM(C4:R4)</f>
        <v>21</v>
      </c>
      <c r="U3" s="88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21-4</v>
      </c>
      <c r="V3" s="90" t="s">
        <v>35</v>
      </c>
      <c r="W3" s="83">
        <f t="shared" ref="W3:W26" si="1">LEFT(U3,SEARCH("-",U3)-1)/RIGHT(U3,LEN(U3)-SEARCH("-",U3))</f>
        <v>5.25</v>
      </c>
    </row>
    <row r="4" spans="1:23" s="7" customFormat="1" ht="15" customHeight="1">
      <c r="A4" s="85"/>
      <c r="B4" s="87"/>
      <c r="C4" s="6"/>
      <c r="D4" s="5">
        <v>2</v>
      </c>
      <c r="E4" s="5">
        <v>1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/>
      <c r="P4" s="13"/>
      <c r="Q4" s="13"/>
      <c r="R4" s="5"/>
      <c r="S4" s="89"/>
      <c r="T4" s="89"/>
      <c r="U4" s="89"/>
      <c r="V4" s="91"/>
      <c r="W4" s="84" t="e">
        <f t="shared" si="1"/>
        <v>#VALUE!</v>
      </c>
    </row>
    <row r="5" spans="1:23" ht="15" customHeight="1">
      <c r="A5" s="85" t="s">
        <v>80</v>
      </c>
      <c r="B5" s="86" t="s">
        <v>119</v>
      </c>
      <c r="C5" s="3" t="s">
        <v>133</v>
      </c>
      <c r="D5" s="2"/>
      <c r="E5" s="3" t="s">
        <v>132</v>
      </c>
      <c r="F5" s="3" t="s">
        <v>132</v>
      </c>
      <c r="G5" s="3" t="s">
        <v>132</v>
      </c>
      <c r="H5" s="3" t="s">
        <v>130</v>
      </c>
      <c r="I5" s="3" t="s">
        <v>130</v>
      </c>
      <c r="J5" s="3" t="s">
        <v>130</v>
      </c>
      <c r="K5" s="3" t="s">
        <v>130</v>
      </c>
      <c r="L5" s="3" t="s">
        <v>130</v>
      </c>
      <c r="M5" s="3" t="s">
        <v>130</v>
      </c>
      <c r="N5" s="3" t="s">
        <v>130</v>
      </c>
      <c r="O5" s="3"/>
      <c r="P5" s="4"/>
      <c r="Q5" s="4"/>
      <c r="R5" s="3"/>
      <c r="S5" s="88">
        <f t="shared" si="0"/>
        <v>11</v>
      </c>
      <c r="T5" s="88">
        <f>SUM(C6:R6)</f>
        <v>18</v>
      </c>
      <c r="U5" s="88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15-8</v>
      </c>
      <c r="V5" s="90" t="s">
        <v>136</v>
      </c>
      <c r="W5" s="83">
        <f t="shared" si="1"/>
        <v>1.875</v>
      </c>
    </row>
    <row r="6" spans="1:23" s="7" customFormat="1" ht="15" customHeight="1">
      <c r="A6" s="85"/>
      <c r="B6" s="87"/>
      <c r="C6" s="5">
        <v>1</v>
      </c>
      <c r="D6" s="6"/>
      <c r="E6" s="5">
        <v>1</v>
      </c>
      <c r="F6" s="5">
        <v>1</v>
      </c>
      <c r="G6" s="5">
        <v>1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/>
      <c r="P6" s="13"/>
      <c r="Q6" s="13"/>
      <c r="R6" s="5"/>
      <c r="S6" s="89"/>
      <c r="T6" s="89"/>
      <c r="U6" s="89"/>
      <c r="V6" s="91"/>
      <c r="W6" s="84" t="e">
        <f t="shared" si="1"/>
        <v>#VALUE!</v>
      </c>
    </row>
    <row r="7" spans="1:23" ht="15" customHeight="1">
      <c r="A7" s="85" t="s">
        <v>81</v>
      </c>
      <c r="B7" s="86" t="s">
        <v>129</v>
      </c>
      <c r="C7" s="3" t="s">
        <v>131</v>
      </c>
      <c r="D7" s="3" t="s">
        <v>130</v>
      </c>
      <c r="E7" s="2"/>
      <c r="F7" s="3" t="s">
        <v>133</v>
      </c>
      <c r="G7" s="3" t="s">
        <v>132</v>
      </c>
      <c r="H7" s="3" t="s">
        <v>130</v>
      </c>
      <c r="I7" s="3" t="s">
        <v>131</v>
      </c>
      <c r="J7" s="3" t="s">
        <v>130</v>
      </c>
      <c r="K7" s="3" t="s">
        <v>130</v>
      </c>
      <c r="L7" s="3" t="s">
        <v>130</v>
      </c>
      <c r="M7" s="3" t="s">
        <v>130</v>
      </c>
      <c r="N7" s="3" t="s">
        <v>130</v>
      </c>
      <c r="O7" s="3"/>
      <c r="P7" s="4"/>
      <c r="Q7" s="4"/>
      <c r="R7" s="3"/>
      <c r="S7" s="88">
        <f t="shared" si="0"/>
        <v>11</v>
      </c>
      <c r="T7" s="88">
        <f>SUM(C8:R8)</f>
        <v>20</v>
      </c>
      <c r="U7" s="88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19-6</v>
      </c>
      <c r="V7" s="90" t="s">
        <v>135</v>
      </c>
      <c r="W7" s="83">
        <f t="shared" si="1"/>
        <v>3.1666666666666665</v>
      </c>
    </row>
    <row r="8" spans="1:23" s="7" customFormat="1" ht="15" customHeight="1">
      <c r="A8" s="85"/>
      <c r="B8" s="87"/>
      <c r="C8" s="5">
        <v>2</v>
      </c>
      <c r="D8" s="5">
        <v>2</v>
      </c>
      <c r="E8" s="6"/>
      <c r="F8" s="5">
        <v>1</v>
      </c>
      <c r="G8" s="5">
        <v>1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/>
      <c r="P8" s="13"/>
      <c r="Q8" s="13"/>
      <c r="R8" s="5"/>
      <c r="S8" s="89"/>
      <c r="T8" s="89"/>
      <c r="U8" s="89"/>
      <c r="V8" s="91"/>
      <c r="W8" s="84" t="e">
        <f t="shared" si="1"/>
        <v>#VALUE!</v>
      </c>
    </row>
    <row r="9" spans="1:23" ht="15" customHeight="1">
      <c r="A9" s="85" t="s">
        <v>82</v>
      </c>
      <c r="B9" s="86" t="s">
        <v>110</v>
      </c>
      <c r="C9" s="3" t="s">
        <v>132</v>
      </c>
      <c r="D9" s="3" t="s">
        <v>130</v>
      </c>
      <c r="E9" s="3" t="s">
        <v>131</v>
      </c>
      <c r="F9" s="2"/>
      <c r="G9" s="3" t="s">
        <v>132</v>
      </c>
      <c r="H9" s="3" t="s">
        <v>130</v>
      </c>
      <c r="I9" s="3" t="s">
        <v>130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4"/>
      <c r="P9" s="3"/>
      <c r="Q9" s="3"/>
      <c r="R9" s="3"/>
      <c r="S9" s="88">
        <f t="shared" si="0"/>
        <v>11</v>
      </c>
      <c r="T9" s="88">
        <f>SUM(C10:R10)</f>
        <v>20</v>
      </c>
      <c r="U9" s="88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18-5</v>
      </c>
      <c r="V9" s="90" t="s">
        <v>36</v>
      </c>
      <c r="W9" s="83">
        <f t="shared" si="1"/>
        <v>3.6</v>
      </c>
    </row>
    <row r="10" spans="1:23" s="7" customFormat="1" ht="15" customHeight="1">
      <c r="A10" s="85"/>
      <c r="B10" s="87"/>
      <c r="C10" s="5">
        <v>1</v>
      </c>
      <c r="D10" s="5">
        <v>2</v>
      </c>
      <c r="E10" s="5">
        <v>2</v>
      </c>
      <c r="F10" s="6"/>
      <c r="G10" s="5">
        <v>1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13"/>
      <c r="P10" s="5"/>
      <c r="Q10" s="5"/>
      <c r="R10" s="5"/>
      <c r="S10" s="89"/>
      <c r="T10" s="89"/>
      <c r="U10" s="89"/>
      <c r="V10" s="91"/>
      <c r="W10" s="84" t="e">
        <f t="shared" si="1"/>
        <v>#VALUE!</v>
      </c>
    </row>
    <row r="11" spans="1:23" ht="15" customHeight="1">
      <c r="A11" s="85" t="s">
        <v>83</v>
      </c>
      <c r="B11" s="86" t="s">
        <v>125</v>
      </c>
      <c r="C11" s="3" t="s">
        <v>133</v>
      </c>
      <c r="D11" s="3" t="s">
        <v>130</v>
      </c>
      <c r="E11" s="3" t="s">
        <v>130</v>
      </c>
      <c r="F11" s="3" t="s">
        <v>130</v>
      </c>
      <c r="G11" s="2"/>
      <c r="H11" s="3" t="s">
        <v>130</v>
      </c>
      <c r="I11" s="3" t="s">
        <v>130</v>
      </c>
      <c r="J11" s="3" t="s">
        <v>131</v>
      </c>
      <c r="K11" s="3" t="s">
        <v>130</v>
      </c>
      <c r="L11" s="3" t="s">
        <v>130</v>
      </c>
      <c r="M11" s="3" t="s">
        <v>130</v>
      </c>
      <c r="N11" s="3" t="s">
        <v>130</v>
      </c>
      <c r="O11" s="3"/>
      <c r="P11" s="3"/>
      <c r="Q11" s="3"/>
      <c r="R11" s="3"/>
      <c r="S11" s="88">
        <f t="shared" si="0"/>
        <v>11</v>
      </c>
      <c r="T11" s="88">
        <f>SUM(C12:R12)</f>
        <v>21</v>
      </c>
      <c r="U11" s="88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21-3</v>
      </c>
      <c r="V11" s="90" t="s">
        <v>34</v>
      </c>
      <c r="W11" s="83">
        <f t="shared" si="1"/>
        <v>7</v>
      </c>
    </row>
    <row r="12" spans="1:23" s="7" customFormat="1" ht="15" customHeight="1">
      <c r="A12" s="85"/>
      <c r="B12" s="87"/>
      <c r="C12" s="5">
        <v>1</v>
      </c>
      <c r="D12" s="5">
        <v>2</v>
      </c>
      <c r="E12" s="5">
        <v>2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/>
      <c r="P12" s="5"/>
      <c r="Q12" s="5"/>
      <c r="R12" s="5"/>
      <c r="S12" s="89"/>
      <c r="T12" s="89"/>
      <c r="U12" s="89"/>
      <c r="V12" s="91"/>
      <c r="W12" s="84" t="e">
        <f t="shared" si="1"/>
        <v>#VALUE!</v>
      </c>
    </row>
    <row r="13" spans="1:23" ht="15" customHeight="1">
      <c r="A13" s="85" t="s">
        <v>84</v>
      </c>
      <c r="B13" s="86" t="s">
        <v>127</v>
      </c>
      <c r="C13" s="3" t="s">
        <v>132</v>
      </c>
      <c r="D13" s="3" t="s">
        <v>132</v>
      </c>
      <c r="E13" s="3" t="s">
        <v>132</v>
      </c>
      <c r="F13" s="3" t="s">
        <v>132</v>
      </c>
      <c r="G13" s="3" t="s">
        <v>132</v>
      </c>
      <c r="H13" s="2"/>
      <c r="I13" s="3" t="s">
        <v>132</v>
      </c>
      <c r="J13" s="3" t="s">
        <v>130</v>
      </c>
      <c r="K13" s="3" t="s">
        <v>132</v>
      </c>
      <c r="L13" s="3" t="s">
        <v>130</v>
      </c>
      <c r="M13" s="3" t="s">
        <v>130</v>
      </c>
      <c r="N13" s="3" t="s">
        <v>130</v>
      </c>
      <c r="O13" s="3"/>
      <c r="P13" s="3"/>
      <c r="Q13" s="3"/>
      <c r="R13" s="3"/>
      <c r="S13" s="88">
        <f t="shared" si="0"/>
        <v>11</v>
      </c>
      <c r="T13" s="88">
        <f>SUM(C14:R14)</f>
        <v>15</v>
      </c>
      <c r="U13" s="88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8-14</v>
      </c>
      <c r="V13" s="90" t="s">
        <v>138</v>
      </c>
      <c r="W13" s="83">
        <f t="shared" si="1"/>
        <v>0.5714285714285714</v>
      </c>
    </row>
    <row r="14" spans="1:23" s="7" customFormat="1" ht="15" customHeight="1">
      <c r="A14" s="85"/>
      <c r="B14" s="87"/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1</v>
      </c>
      <c r="J14" s="5">
        <v>2</v>
      </c>
      <c r="K14" s="5">
        <v>1</v>
      </c>
      <c r="L14" s="5">
        <v>2</v>
      </c>
      <c r="M14" s="5">
        <v>2</v>
      </c>
      <c r="N14" s="5">
        <v>2</v>
      </c>
      <c r="O14" s="5"/>
      <c r="P14" s="5"/>
      <c r="Q14" s="5"/>
      <c r="R14" s="5"/>
      <c r="S14" s="89"/>
      <c r="T14" s="89"/>
      <c r="U14" s="89"/>
      <c r="V14" s="91"/>
      <c r="W14" s="84" t="e">
        <f t="shared" si="1"/>
        <v>#VALUE!</v>
      </c>
    </row>
    <row r="15" spans="1:23" ht="15" customHeight="1">
      <c r="A15" s="85" t="s">
        <v>85</v>
      </c>
      <c r="B15" s="86" t="s">
        <v>120</v>
      </c>
      <c r="C15" s="3" t="s">
        <v>132</v>
      </c>
      <c r="D15" s="3" t="s">
        <v>132</v>
      </c>
      <c r="E15" s="3" t="s">
        <v>133</v>
      </c>
      <c r="F15" s="3" t="s">
        <v>132</v>
      </c>
      <c r="G15" s="3" t="s">
        <v>132</v>
      </c>
      <c r="H15" s="3" t="s">
        <v>130</v>
      </c>
      <c r="I15" s="2"/>
      <c r="J15" s="3" t="s">
        <v>130</v>
      </c>
      <c r="K15" s="3" t="s">
        <v>130</v>
      </c>
      <c r="L15" s="3" t="s">
        <v>130</v>
      </c>
      <c r="M15" s="3" t="s">
        <v>130</v>
      </c>
      <c r="N15" s="3" t="s">
        <v>130</v>
      </c>
      <c r="O15" s="3"/>
      <c r="P15" s="3"/>
      <c r="Q15" s="3"/>
      <c r="R15" s="3"/>
      <c r="S15" s="88">
        <f t="shared" si="0"/>
        <v>11</v>
      </c>
      <c r="T15" s="88">
        <f>SUM(C16:R16)</f>
        <v>17</v>
      </c>
      <c r="U15" s="88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13-10</v>
      </c>
      <c r="V15" s="90" t="s">
        <v>137</v>
      </c>
      <c r="W15" s="83">
        <f t="shared" si="1"/>
        <v>1.3</v>
      </c>
    </row>
    <row r="16" spans="1:23" s="7" customFormat="1" ht="15" customHeight="1">
      <c r="A16" s="85"/>
      <c r="B16" s="87"/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/>
      <c r="P16" s="5"/>
      <c r="Q16" s="5"/>
      <c r="R16" s="5"/>
      <c r="S16" s="89"/>
      <c r="T16" s="89"/>
      <c r="U16" s="89"/>
      <c r="V16" s="91"/>
      <c r="W16" s="84" t="e">
        <f t="shared" si="1"/>
        <v>#VALUE!</v>
      </c>
    </row>
    <row r="17" spans="1:23" ht="15" customHeight="1">
      <c r="A17" s="85" t="s">
        <v>86</v>
      </c>
      <c r="B17" s="86" t="s">
        <v>124</v>
      </c>
      <c r="C17" s="3" t="s">
        <v>132</v>
      </c>
      <c r="D17" s="3" t="s">
        <v>132</v>
      </c>
      <c r="E17" s="3" t="s">
        <v>132</v>
      </c>
      <c r="F17" s="3" t="s">
        <v>132</v>
      </c>
      <c r="G17" s="3" t="s">
        <v>133</v>
      </c>
      <c r="H17" s="3" t="s">
        <v>132</v>
      </c>
      <c r="I17" s="3" t="s">
        <v>132</v>
      </c>
      <c r="J17" s="2"/>
      <c r="K17" s="3" t="s">
        <v>132</v>
      </c>
      <c r="L17" s="3" t="s">
        <v>132</v>
      </c>
      <c r="M17" s="3" t="s">
        <v>132</v>
      </c>
      <c r="N17" s="3" t="s">
        <v>132</v>
      </c>
      <c r="O17" s="3"/>
      <c r="P17" s="3"/>
      <c r="Q17" s="3"/>
      <c r="R17" s="3"/>
      <c r="S17" s="88">
        <f t="shared" si="0"/>
        <v>11</v>
      </c>
      <c r="T17" s="88">
        <f>SUM(C18:R18)</f>
        <v>5</v>
      </c>
      <c r="U17" s="88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1-22</v>
      </c>
      <c r="V17" s="90" t="s">
        <v>141</v>
      </c>
      <c r="W17" s="83">
        <f t="shared" si="1"/>
        <v>4.5454545454545456E-2</v>
      </c>
    </row>
    <row r="18" spans="1:23" s="7" customFormat="1" ht="15" customHeight="1">
      <c r="A18" s="85"/>
      <c r="B18" s="87"/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0</v>
      </c>
      <c r="I18" s="5">
        <v>0</v>
      </c>
      <c r="J18" s="6"/>
      <c r="K18" s="5">
        <v>0</v>
      </c>
      <c r="L18" s="5">
        <v>0</v>
      </c>
      <c r="M18" s="5">
        <v>0</v>
      </c>
      <c r="N18" s="5">
        <v>0</v>
      </c>
      <c r="O18" s="5"/>
      <c r="P18" s="5"/>
      <c r="Q18" s="5"/>
      <c r="R18" s="5"/>
      <c r="S18" s="89"/>
      <c r="T18" s="89"/>
      <c r="U18" s="89"/>
      <c r="V18" s="91"/>
      <c r="W18" s="84" t="e">
        <f t="shared" si="1"/>
        <v>#VALUE!</v>
      </c>
    </row>
    <row r="19" spans="1:23" ht="15" customHeight="1">
      <c r="A19" s="85" t="s">
        <v>87</v>
      </c>
      <c r="B19" s="92" t="s">
        <v>134</v>
      </c>
      <c r="C19" s="3" t="s">
        <v>132</v>
      </c>
      <c r="D19" s="3" t="s">
        <v>132</v>
      </c>
      <c r="E19" s="3" t="s">
        <v>132</v>
      </c>
      <c r="F19" s="3" t="s">
        <v>132</v>
      </c>
      <c r="G19" s="3" t="s">
        <v>132</v>
      </c>
      <c r="H19" s="3" t="s">
        <v>130</v>
      </c>
      <c r="I19" s="3" t="s">
        <v>132</v>
      </c>
      <c r="J19" s="3" t="s">
        <v>130</v>
      </c>
      <c r="K19" s="2"/>
      <c r="L19" s="3" t="s">
        <v>130</v>
      </c>
      <c r="M19" s="3" t="s">
        <v>130</v>
      </c>
      <c r="N19" s="3" t="s">
        <v>130</v>
      </c>
      <c r="O19" s="3"/>
      <c r="P19" s="3"/>
      <c r="Q19" s="3"/>
      <c r="R19" s="3"/>
      <c r="S19" s="88">
        <f t="shared" si="0"/>
        <v>11</v>
      </c>
      <c r="T19" s="88">
        <f>SUM(C20:R20)</f>
        <v>16</v>
      </c>
      <c r="U19" s="88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10-12</v>
      </c>
      <c r="V19" s="90" t="s">
        <v>143</v>
      </c>
      <c r="W19" s="83">
        <f t="shared" si="1"/>
        <v>0.83333333333333337</v>
      </c>
    </row>
    <row r="20" spans="1:23" s="7" customFormat="1" ht="15" customHeight="1">
      <c r="A20" s="85"/>
      <c r="B20" s="93"/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2</v>
      </c>
      <c r="I20" s="5">
        <v>1</v>
      </c>
      <c r="J20" s="5">
        <v>2</v>
      </c>
      <c r="K20" s="6"/>
      <c r="L20" s="5">
        <v>2</v>
      </c>
      <c r="M20" s="5">
        <v>2</v>
      </c>
      <c r="N20" s="5">
        <v>2</v>
      </c>
      <c r="O20" s="5"/>
      <c r="P20" s="5"/>
      <c r="Q20" s="5"/>
      <c r="R20" s="5"/>
      <c r="S20" s="89"/>
      <c r="T20" s="89"/>
      <c r="U20" s="89"/>
      <c r="V20" s="91"/>
      <c r="W20" s="84" t="e">
        <f t="shared" si="1"/>
        <v>#VALUE!</v>
      </c>
    </row>
    <row r="21" spans="1:23" ht="15" customHeight="1">
      <c r="A21" s="85" t="s">
        <v>88</v>
      </c>
      <c r="B21" s="86" t="s">
        <v>112</v>
      </c>
      <c r="C21" s="3" t="s">
        <v>132</v>
      </c>
      <c r="D21" s="3" t="s">
        <v>132</v>
      </c>
      <c r="E21" s="3" t="s">
        <v>132</v>
      </c>
      <c r="F21" s="3" t="s">
        <v>132</v>
      </c>
      <c r="G21" s="3" t="s">
        <v>132</v>
      </c>
      <c r="H21" s="3" t="s">
        <v>132</v>
      </c>
      <c r="I21" s="3" t="s">
        <v>132</v>
      </c>
      <c r="J21" s="3" t="s">
        <v>132</v>
      </c>
      <c r="K21" s="3" t="s">
        <v>132</v>
      </c>
      <c r="L21" s="2"/>
      <c r="M21" s="3" t="s">
        <v>132</v>
      </c>
      <c r="N21" s="3" t="s">
        <v>132</v>
      </c>
      <c r="O21" s="3"/>
      <c r="P21" s="3"/>
      <c r="Q21" s="3"/>
      <c r="R21" s="3"/>
      <c r="S21" s="88">
        <f t="shared" si="0"/>
        <v>11</v>
      </c>
      <c r="T21" s="88">
        <f>SUM(C22:R22)</f>
        <v>4</v>
      </c>
      <c r="U21" s="88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0-22</v>
      </c>
      <c r="V21" s="90" t="s">
        <v>142</v>
      </c>
      <c r="W21" s="83">
        <f t="shared" si="1"/>
        <v>0</v>
      </c>
    </row>
    <row r="22" spans="1:23" s="7" customFormat="1" ht="15" customHeight="1">
      <c r="A22" s="85"/>
      <c r="B22" s="87"/>
      <c r="C22" s="5">
        <v>1</v>
      </c>
      <c r="D22" s="5">
        <v>1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/>
      <c r="M22" s="5">
        <v>1</v>
      </c>
      <c r="N22" s="5">
        <v>0</v>
      </c>
      <c r="O22" s="5"/>
      <c r="P22" s="5"/>
      <c r="Q22" s="5"/>
      <c r="R22" s="5"/>
      <c r="S22" s="89"/>
      <c r="T22" s="89"/>
      <c r="U22" s="89"/>
      <c r="V22" s="91"/>
      <c r="W22" s="84" t="e">
        <f t="shared" si="1"/>
        <v>#VALUE!</v>
      </c>
    </row>
    <row r="23" spans="1:23" ht="15" customHeight="1">
      <c r="A23" s="85" t="s">
        <v>89</v>
      </c>
      <c r="B23" s="92" t="s">
        <v>72</v>
      </c>
      <c r="C23" s="3" t="s">
        <v>132</v>
      </c>
      <c r="D23" s="3" t="s">
        <v>132</v>
      </c>
      <c r="E23" s="3" t="s">
        <v>132</v>
      </c>
      <c r="F23" s="3" t="s">
        <v>132</v>
      </c>
      <c r="G23" s="3" t="s">
        <v>132</v>
      </c>
      <c r="H23" s="3" t="s">
        <v>132</v>
      </c>
      <c r="I23" s="3" t="s">
        <v>132</v>
      </c>
      <c r="J23" s="3" t="s">
        <v>132</v>
      </c>
      <c r="K23" s="3" t="s">
        <v>132</v>
      </c>
      <c r="L23" s="3" t="s">
        <v>130</v>
      </c>
      <c r="M23" s="2"/>
      <c r="N23" s="3" t="s">
        <v>130</v>
      </c>
      <c r="O23" s="3"/>
      <c r="P23" s="3"/>
      <c r="Q23" s="3"/>
      <c r="R23" s="3"/>
      <c r="S23" s="88">
        <f>COUNTA(C24:R24)</f>
        <v>11</v>
      </c>
      <c r="T23" s="88">
        <f>SUM(C24:R24)</f>
        <v>6</v>
      </c>
      <c r="U23" s="88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4-18</v>
      </c>
      <c r="V23" s="90" t="s">
        <v>140</v>
      </c>
      <c r="W23" s="83">
        <f t="shared" si="1"/>
        <v>0.22222222222222221</v>
      </c>
    </row>
    <row r="24" spans="1:23" s="7" customFormat="1" ht="15" customHeight="1">
      <c r="A24" s="85"/>
      <c r="B24" s="93"/>
      <c r="C24" s="5">
        <v>1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6"/>
      <c r="N24" s="5">
        <v>2</v>
      </c>
      <c r="O24" s="5"/>
      <c r="P24" s="5"/>
      <c r="Q24" s="5"/>
      <c r="R24" s="5"/>
      <c r="S24" s="89"/>
      <c r="T24" s="89"/>
      <c r="U24" s="89"/>
      <c r="V24" s="91"/>
      <c r="W24" s="84" t="e">
        <f t="shared" si="1"/>
        <v>#VALUE!</v>
      </c>
    </row>
    <row r="25" spans="1:23" ht="15" customHeight="1">
      <c r="A25" s="85" t="s">
        <v>90</v>
      </c>
      <c r="B25" s="92" t="s">
        <v>78</v>
      </c>
      <c r="C25" s="3" t="s">
        <v>132</v>
      </c>
      <c r="D25" s="3" t="s">
        <v>132</v>
      </c>
      <c r="E25" s="3" t="s">
        <v>132</v>
      </c>
      <c r="F25" s="3" t="s">
        <v>132</v>
      </c>
      <c r="G25" s="3" t="s">
        <v>132</v>
      </c>
      <c r="H25" s="3" t="s">
        <v>132</v>
      </c>
      <c r="I25" s="3" t="s">
        <v>132</v>
      </c>
      <c r="J25" s="3" t="s">
        <v>130</v>
      </c>
      <c r="K25" s="3" t="s">
        <v>132</v>
      </c>
      <c r="L25" s="3" t="s">
        <v>130</v>
      </c>
      <c r="M25" s="3" t="s">
        <v>132</v>
      </c>
      <c r="N25" s="2"/>
      <c r="O25" s="3"/>
      <c r="P25" s="3"/>
      <c r="Q25" s="3"/>
      <c r="R25" s="3"/>
      <c r="S25" s="88">
        <f t="shared" si="0"/>
        <v>11</v>
      </c>
      <c r="T25" s="88">
        <f>SUM(C26:R26)</f>
        <v>13</v>
      </c>
      <c r="U25" s="88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4-18</v>
      </c>
      <c r="V25" s="90" t="s">
        <v>139</v>
      </c>
      <c r="W25" s="83">
        <f t="shared" si="1"/>
        <v>0.22222222222222221</v>
      </c>
    </row>
    <row r="26" spans="1:23" s="7" customFormat="1" ht="15" customHeight="1">
      <c r="A26" s="85"/>
      <c r="B26" s="93"/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2</v>
      </c>
      <c r="K26" s="5">
        <v>1</v>
      </c>
      <c r="L26" s="5">
        <v>2</v>
      </c>
      <c r="M26" s="5">
        <v>1</v>
      </c>
      <c r="N26" s="6"/>
      <c r="O26" s="5"/>
      <c r="P26" s="5"/>
      <c r="Q26" s="5"/>
      <c r="R26" s="5"/>
      <c r="S26" s="89"/>
      <c r="T26" s="89"/>
      <c r="U26" s="89"/>
      <c r="V26" s="91"/>
      <c r="W26" s="84" t="e">
        <f t="shared" si="1"/>
        <v>#VALUE!</v>
      </c>
    </row>
    <row r="27" spans="1:23" ht="15" customHeight="1">
      <c r="A27" s="85" t="s">
        <v>91</v>
      </c>
      <c r="B27" s="86"/>
      <c r="C27" s="4"/>
      <c r="D27" s="4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88"/>
      <c r="T27" s="88"/>
      <c r="U27" s="88"/>
      <c r="V27" s="90"/>
      <c r="W27" s="83"/>
    </row>
    <row r="28" spans="1:23" s="7" customFormat="1" ht="15" customHeight="1">
      <c r="A28" s="85"/>
      <c r="B28" s="87"/>
      <c r="C28" s="13"/>
      <c r="D28" s="13"/>
      <c r="E28" s="13"/>
      <c r="F28" s="5"/>
      <c r="G28" s="5"/>
      <c r="H28" s="13"/>
      <c r="I28" s="5"/>
      <c r="J28" s="5"/>
      <c r="K28" s="5"/>
      <c r="L28" s="5"/>
      <c r="M28" s="5"/>
      <c r="N28" s="5"/>
      <c r="O28" s="6"/>
      <c r="P28" s="5"/>
      <c r="Q28" s="5"/>
      <c r="R28" s="5"/>
      <c r="S28" s="89"/>
      <c r="T28" s="89"/>
      <c r="U28" s="89"/>
      <c r="V28" s="91"/>
      <c r="W28" s="84"/>
    </row>
    <row r="29" spans="1:23" ht="15" customHeight="1">
      <c r="A29" s="85" t="s">
        <v>92</v>
      </c>
      <c r="B29" s="92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88"/>
      <c r="T29" s="88"/>
      <c r="U29" s="88"/>
      <c r="V29" s="90"/>
      <c r="W29" s="83"/>
    </row>
    <row r="30" spans="1:23" s="7" customFormat="1" ht="15" customHeight="1">
      <c r="A30" s="85"/>
      <c r="B30" s="93"/>
      <c r="C30" s="13"/>
      <c r="D30" s="13"/>
      <c r="E30" s="13"/>
      <c r="F30" s="13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89"/>
      <c r="T30" s="89"/>
      <c r="U30" s="89"/>
      <c r="V30" s="91"/>
      <c r="W30" s="84"/>
    </row>
    <row r="31" spans="1:23" ht="15" customHeight="1">
      <c r="A31" s="85" t="s">
        <v>93</v>
      </c>
      <c r="B31" s="9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88"/>
      <c r="T31" s="88"/>
      <c r="U31" s="88"/>
      <c r="V31" s="90"/>
      <c r="W31" s="83"/>
    </row>
    <row r="32" spans="1:23" s="7" customFormat="1" ht="15" customHeight="1">
      <c r="A32" s="85"/>
      <c r="B32" s="9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89"/>
      <c r="T32" s="89"/>
      <c r="U32" s="89"/>
      <c r="V32" s="91"/>
      <c r="W32" s="84"/>
    </row>
    <row r="33" spans="1:23" ht="15" customHeight="1">
      <c r="A33" s="85" t="s">
        <v>94</v>
      </c>
      <c r="B33" s="9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88"/>
      <c r="T33" s="88"/>
      <c r="U33" s="88"/>
      <c r="V33" s="90"/>
      <c r="W33" s="83"/>
    </row>
    <row r="34" spans="1:23" s="7" customFormat="1" ht="15" customHeight="1">
      <c r="A34" s="85"/>
      <c r="B34" s="9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89"/>
      <c r="T34" s="89"/>
      <c r="U34" s="89"/>
      <c r="V34" s="91"/>
      <c r="W34" s="84"/>
    </row>
    <row r="36" spans="1:23">
      <c r="A36" s="12"/>
      <c r="D36" t="s">
        <v>31</v>
      </c>
      <c r="J36" t="s">
        <v>56</v>
      </c>
    </row>
    <row r="66" spans="2:2">
      <c r="B66" s="59" t="s">
        <v>76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1:W12"/>
    <mergeCell ref="A13:A14"/>
    <mergeCell ref="B13:B14"/>
    <mergeCell ref="S13:S14"/>
    <mergeCell ref="T13:T14"/>
    <mergeCell ref="U13:U14"/>
    <mergeCell ref="V13:V14"/>
    <mergeCell ref="W13:W14"/>
    <mergeCell ref="B11:B12"/>
    <mergeCell ref="A11:A12"/>
    <mergeCell ref="S11:S12"/>
    <mergeCell ref="T11:T12"/>
    <mergeCell ref="U11:U12"/>
    <mergeCell ref="V11:V12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37</v>
      </c>
      <c r="C1" s="8" t="s">
        <v>118</v>
      </c>
      <c r="R1" t="s">
        <v>30</v>
      </c>
      <c r="W1" t="s">
        <v>32</v>
      </c>
    </row>
    <row r="2" spans="1:23" ht="25.5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62" t="s">
        <v>73</v>
      </c>
      <c r="T2" s="62" t="s">
        <v>24</v>
      </c>
      <c r="U2" s="62" t="s">
        <v>27</v>
      </c>
      <c r="V2" s="62" t="s">
        <v>25</v>
      </c>
      <c r="W2" s="62" t="s">
        <v>26</v>
      </c>
    </row>
    <row r="3" spans="1:23" ht="15" customHeight="1">
      <c r="A3" s="85" t="s">
        <v>79</v>
      </c>
      <c r="B3" s="86" t="s">
        <v>65</v>
      </c>
      <c r="C3" s="2"/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4"/>
      <c r="R3" s="3"/>
      <c r="S3" s="88">
        <f t="shared" ref="S3:S29" si="0">COUNTA(C4:R4)</f>
        <v>13</v>
      </c>
      <c r="T3" s="88">
        <f>SUM(C4:R4)</f>
        <v>26</v>
      </c>
      <c r="U3" s="88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26-0</v>
      </c>
      <c r="V3" s="90" t="s">
        <v>34</v>
      </c>
      <c r="W3" s="83">
        <v>26</v>
      </c>
    </row>
    <row r="4" spans="1:23" s="7" customFormat="1" ht="15" customHeight="1">
      <c r="A4" s="85"/>
      <c r="B4" s="87"/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13"/>
      <c r="R4" s="5"/>
      <c r="S4" s="89"/>
      <c r="T4" s="89"/>
      <c r="U4" s="89"/>
      <c r="V4" s="91"/>
      <c r="W4" s="84" t="e">
        <f t="shared" ref="W4:W30" si="1">LEFT(U4,SEARCH("-",U4)-1)/RIGHT(U4,LEN(U4)-SEARCH("-",U4))</f>
        <v>#VALUE!</v>
      </c>
    </row>
    <row r="5" spans="1:23" ht="15" customHeight="1">
      <c r="A5" s="85" t="s">
        <v>80</v>
      </c>
      <c r="B5" s="86" t="s">
        <v>64</v>
      </c>
      <c r="C5" s="3" t="s">
        <v>132</v>
      </c>
      <c r="D5" s="2"/>
      <c r="E5" s="3" t="s">
        <v>132</v>
      </c>
      <c r="F5" s="3" t="s">
        <v>131</v>
      </c>
      <c r="G5" s="3" t="s">
        <v>130</v>
      </c>
      <c r="H5" s="3" t="s">
        <v>131</v>
      </c>
      <c r="I5" s="3" t="s">
        <v>130</v>
      </c>
      <c r="J5" s="3" t="s">
        <v>130</v>
      </c>
      <c r="K5" s="3" t="s">
        <v>130</v>
      </c>
      <c r="L5" s="3" t="s">
        <v>130</v>
      </c>
      <c r="M5" s="3" t="s">
        <v>130</v>
      </c>
      <c r="N5" s="3" t="s">
        <v>130</v>
      </c>
      <c r="O5" s="3" t="s">
        <v>130</v>
      </c>
      <c r="P5" s="3" t="s">
        <v>130</v>
      </c>
      <c r="Q5" s="4"/>
      <c r="R5" s="3"/>
      <c r="S5" s="88">
        <f t="shared" si="0"/>
        <v>13</v>
      </c>
      <c r="T5" s="88">
        <f>SUM(C6:R6)</f>
        <v>24</v>
      </c>
      <c r="U5" s="88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22-6</v>
      </c>
      <c r="V5" s="90" t="s">
        <v>144</v>
      </c>
      <c r="W5" s="83">
        <f t="shared" si="1"/>
        <v>3.6666666666666665</v>
      </c>
    </row>
    <row r="6" spans="1:23" s="7" customFormat="1" ht="15" customHeight="1">
      <c r="A6" s="85"/>
      <c r="B6" s="87"/>
      <c r="C6" s="5">
        <v>1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13"/>
      <c r="R6" s="5"/>
      <c r="S6" s="89"/>
      <c r="T6" s="89"/>
      <c r="U6" s="89"/>
      <c r="V6" s="91"/>
      <c r="W6" s="84" t="e">
        <f t="shared" si="1"/>
        <v>#VALUE!</v>
      </c>
    </row>
    <row r="7" spans="1:23" ht="15" customHeight="1">
      <c r="A7" s="85" t="s">
        <v>81</v>
      </c>
      <c r="B7" s="86" t="s">
        <v>70</v>
      </c>
      <c r="C7" s="3" t="s">
        <v>132</v>
      </c>
      <c r="D7" s="3" t="s">
        <v>130</v>
      </c>
      <c r="E7" s="2"/>
      <c r="F7" s="3" t="s">
        <v>132</v>
      </c>
      <c r="G7" s="3" t="s">
        <v>130</v>
      </c>
      <c r="H7" s="3" t="s">
        <v>130</v>
      </c>
      <c r="I7" s="3" t="s">
        <v>130</v>
      </c>
      <c r="J7" s="3" t="s">
        <v>130</v>
      </c>
      <c r="K7" s="3" t="s">
        <v>130</v>
      </c>
      <c r="L7" s="3" t="s">
        <v>130</v>
      </c>
      <c r="M7" s="3" t="s">
        <v>130</v>
      </c>
      <c r="N7" s="3" t="s">
        <v>130</v>
      </c>
      <c r="O7" s="3" t="s">
        <v>130</v>
      </c>
      <c r="P7" s="3" t="s">
        <v>130</v>
      </c>
      <c r="Q7" s="4"/>
      <c r="R7" s="3"/>
      <c r="S7" s="88">
        <f t="shared" si="0"/>
        <v>13</v>
      </c>
      <c r="T7" s="88">
        <f>SUM(C8:R8)</f>
        <v>24</v>
      </c>
      <c r="U7" s="88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22-4</v>
      </c>
      <c r="V7" s="90" t="s">
        <v>36</v>
      </c>
      <c r="W7" s="83">
        <f t="shared" si="1"/>
        <v>5.5</v>
      </c>
    </row>
    <row r="8" spans="1:23" s="7" customFormat="1" ht="15" customHeight="1">
      <c r="A8" s="85"/>
      <c r="B8" s="87"/>
      <c r="C8" s="5">
        <v>1</v>
      </c>
      <c r="D8" s="5">
        <v>2</v>
      </c>
      <c r="E8" s="6"/>
      <c r="F8" s="5">
        <v>1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13"/>
      <c r="R8" s="5"/>
      <c r="S8" s="89"/>
      <c r="T8" s="89"/>
      <c r="U8" s="89"/>
      <c r="V8" s="91"/>
      <c r="W8" s="84" t="e">
        <f t="shared" si="1"/>
        <v>#VALUE!</v>
      </c>
    </row>
    <row r="9" spans="1:23" ht="15" customHeight="1">
      <c r="A9" s="85" t="s">
        <v>82</v>
      </c>
      <c r="B9" s="86" t="s">
        <v>98</v>
      </c>
      <c r="C9" s="3" t="s">
        <v>132</v>
      </c>
      <c r="D9" s="3" t="s">
        <v>133</v>
      </c>
      <c r="E9" s="3" t="s">
        <v>130</v>
      </c>
      <c r="F9" s="2"/>
      <c r="G9" s="3" t="s">
        <v>130</v>
      </c>
      <c r="H9" s="3" t="s">
        <v>130</v>
      </c>
      <c r="I9" s="3" t="s">
        <v>130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3" t="s">
        <v>130</v>
      </c>
      <c r="P9" s="3" t="s">
        <v>130</v>
      </c>
      <c r="Q9" s="3"/>
      <c r="R9" s="3"/>
      <c r="S9" s="88">
        <f t="shared" si="0"/>
        <v>13</v>
      </c>
      <c r="T9" s="88">
        <f>SUM(C10:R10)</f>
        <v>24</v>
      </c>
      <c r="U9" s="88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23-4</v>
      </c>
      <c r="V9" s="90" t="s">
        <v>35</v>
      </c>
      <c r="W9" s="83">
        <f t="shared" si="1"/>
        <v>5.75</v>
      </c>
    </row>
    <row r="10" spans="1:23" s="7" customFormat="1" ht="15" customHeight="1">
      <c r="A10" s="85"/>
      <c r="B10" s="87"/>
      <c r="C10" s="5">
        <v>1</v>
      </c>
      <c r="D10" s="5">
        <v>1</v>
      </c>
      <c r="E10" s="5">
        <v>2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/>
      <c r="R10" s="5"/>
      <c r="S10" s="89"/>
      <c r="T10" s="89"/>
      <c r="U10" s="89"/>
      <c r="V10" s="91"/>
      <c r="W10" s="84" t="e">
        <f t="shared" si="1"/>
        <v>#VALUE!</v>
      </c>
    </row>
    <row r="11" spans="1:23" ht="15" customHeight="1">
      <c r="A11" s="85" t="s">
        <v>83</v>
      </c>
      <c r="B11" s="86" t="s">
        <v>122</v>
      </c>
      <c r="C11" s="3" t="s">
        <v>132</v>
      </c>
      <c r="D11" s="3" t="s">
        <v>132</v>
      </c>
      <c r="E11" s="3" t="s">
        <v>132</v>
      </c>
      <c r="F11" s="3" t="s">
        <v>132</v>
      </c>
      <c r="G11" s="2"/>
      <c r="H11" s="3" t="s">
        <v>132</v>
      </c>
      <c r="I11" s="3" t="s">
        <v>130</v>
      </c>
      <c r="J11" s="3" t="s">
        <v>130</v>
      </c>
      <c r="K11" s="3" t="s">
        <v>130</v>
      </c>
      <c r="L11" s="3" t="s">
        <v>130</v>
      </c>
      <c r="M11" s="3" t="s">
        <v>132</v>
      </c>
      <c r="N11" s="3" t="s">
        <v>132</v>
      </c>
      <c r="O11" s="3" t="s">
        <v>132</v>
      </c>
      <c r="P11" s="3" t="s">
        <v>132</v>
      </c>
      <c r="Q11" s="3"/>
      <c r="R11" s="3"/>
      <c r="S11" s="88">
        <f t="shared" si="0"/>
        <v>13</v>
      </c>
      <c r="T11" s="88">
        <f>SUM(C12:R12)</f>
        <v>8</v>
      </c>
      <c r="U11" s="88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8-18</v>
      </c>
      <c r="V11" s="90" t="s">
        <v>151</v>
      </c>
      <c r="W11" s="83">
        <f t="shared" si="1"/>
        <v>0.44444444444444442</v>
      </c>
    </row>
    <row r="12" spans="1:23" s="7" customFormat="1" ht="15" customHeight="1">
      <c r="A12" s="85"/>
      <c r="B12" s="87"/>
      <c r="C12" s="5">
        <v>0</v>
      </c>
      <c r="D12" s="5">
        <v>0</v>
      </c>
      <c r="E12" s="5">
        <v>0</v>
      </c>
      <c r="F12" s="5">
        <v>0</v>
      </c>
      <c r="G12" s="6"/>
      <c r="H12" s="5">
        <v>0</v>
      </c>
      <c r="I12" s="5">
        <v>2</v>
      </c>
      <c r="J12" s="5">
        <v>2</v>
      </c>
      <c r="K12" s="5">
        <v>2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/>
      <c r="R12" s="5"/>
      <c r="S12" s="89"/>
      <c r="T12" s="89"/>
      <c r="U12" s="89"/>
      <c r="V12" s="91"/>
      <c r="W12" s="84" t="e">
        <f t="shared" si="1"/>
        <v>#VALUE!</v>
      </c>
    </row>
    <row r="13" spans="1:23" ht="15" customHeight="1">
      <c r="A13" s="85" t="s">
        <v>84</v>
      </c>
      <c r="B13" s="86" t="s">
        <v>66</v>
      </c>
      <c r="C13" s="3" t="s">
        <v>132</v>
      </c>
      <c r="D13" s="3" t="s">
        <v>133</v>
      </c>
      <c r="E13" s="3" t="s">
        <v>132</v>
      </c>
      <c r="F13" s="3" t="s">
        <v>132</v>
      </c>
      <c r="G13" s="3" t="s">
        <v>130</v>
      </c>
      <c r="H13" s="2"/>
      <c r="I13" s="3" t="s">
        <v>130</v>
      </c>
      <c r="J13" s="3" t="s">
        <v>131</v>
      </c>
      <c r="K13" s="3" t="s">
        <v>130</v>
      </c>
      <c r="L13" s="3" t="s">
        <v>130</v>
      </c>
      <c r="M13" s="3" t="s">
        <v>130</v>
      </c>
      <c r="N13" s="3" t="s">
        <v>130</v>
      </c>
      <c r="O13" s="3" t="s">
        <v>130</v>
      </c>
      <c r="P13" s="3" t="s">
        <v>130</v>
      </c>
      <c r="Q13" s="3"/>
      <c r="R13" s="3"/>
      <c r="S13" s="88">
        <f t="shared" si="0"/>
        <v>13</v>
      </c>
      <c r="T13" s="88">
        <f>SUM(C14:R14)</f>
        <v>22</v>
      </c>
      <c r="U13" s="88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19-9</v>
      </c>
      <c r="V13" s="90" t="s">
        <v>145</v>
      </c>
      <c r="W13" s="83">
        <f t="shared" si="1"/>
        <v>2.1111111111111112</v>
      </c>
    </row>
    <row r="14" spans="1:23" s="7" customFormat="1" ht="15" customHeight="1">
      <c r="A14" s="85"/>
      <c r="B14" s="87"/>
      <c r="C14" s="5">
        <v>1</v>
      </c>
      <c r="D14" s="5">
        <v>1</v>
      </c>
      <c r="E14" s="5">
        <v>1</v>
      </c>
      <c r="F14" s="5">
        <v>1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/>
      <c r="R14" s="5"/>
      <c r="S14" s="89"/>
      <c r="T14" s="89"/>
      <c r="U14" s="89"/>
      <c r="V14" s="91"/>
      <c r="W14" s="84" t="e">
        <f t="shared" si="1"/>
        <v>#VALUE!</v>
      </c>
    </row>
    <row r="15" spans="1:23" ht="15" customHeight="1">
      <c r="A15" s="85" t="s">
        <v>85</v>
      </c>
      <c r="B15" s="86" t="s">
        <v>71</v>
      </c>
      <c r="C15" s="3" t="s">
        <v>132</v>
      </c>
      <c r="D15" s="3" t="s">
        <v>132</v>
      </c>
      <c r="E15" s="3" t="s">
        <v>132</v>
      </c>
      <c r="F15" s="3" t="s">
        <v>132</v>
      </c>
      <c r="G15" s="3" t="s">
        <v>132</v>
      </c>
      <c r="H15" s="3" t="s">
        <v>132</v>
      </c>
      <c r="I15" s="2"/>
      <c r="J15" s="3" t="s">
        <v>131</v>
      </c>
      <c r="K15" s="3" t="s">
        <v>130</v>
      </c>
      <c r="L15" s="3" t="s">
        <v>130</v>
      </c>
      <c r="M15" s="3" t="s">
        <v>130</v>
      </c>
      <c r="N15" s="3" t="s">
        <v>130</v>
      </c>
      <c r="O15" s="3" t="s">
        <v>130</v>
      </c>
      <c r="P15" s="3" t="s">
        <v>130</v>
      </c>
      <c r="Q15" s="3"/>
      <c r="R15" s="3"/>
      <c r="S15" s="88">
        <f t="shared" si="0"/>
        <v>13</v>
      </c>
      <c r="T15" s="88">
        <f>SUM(C16:R16)</f>
        <v>20</v>
      </c>
      <c r="U15" s="88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14-13</v>
      </c>
      <c r="V15" s="90" t="s">
        <v>146</v>
      </c>
      <c r="W15" s="83">
        <f t="shared" si="1"/>
        <v>1.0769230769230769</v>
      </c>
    </row>
    <row r="16" spans="1:23" s="7" customFormat="1" ht="15" customHeight="1">
      <c r="A16" s="85"/>
      <c r="B16" s="87"/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/>
      <c r="R16" s="5"/>
      <c r="S16" s="89"/>
      <c r="T16" s="89"/>
      <c r="U16" s="89"/>
      <c r="V16" s="91"/>
      <c r="W16" s="84" t="e">
        <f t="shared" si="1"/>
        <v>#VALUE!</v>
      </c>
    </row>
    <row r="17" spans="1:23" ht="15" customHeight="1">
      <c r="A17" s="85" t="s">
        <v>86</v>
      </c>
      <c r="B17" s="86" t="s">
        <v>68</v>
      </c>
      <c r="C17" s="3" t="s">
        <v>132</v>
      </c>
      <c r="D17" s="3" t="s">
        <v>132</v>
      </c>
      <c r="E17" s="3" t="s">
        <v>132</v>
      </c>
      <c r="F17" s="3" t="s">
        <v>132</v>
      </c>
      <c r="G17" s="3" t="s">
        <v>132</v>
      </c>
      <c r="H17" s="3" t="s">
        <v>133</v>
      </c>
      <c r="I17" s="3" t="s">
        <v>133</v>
      </c>
      <c r="J17" s="2"/>
      <c r="K17" s="3" t="s">
        <v>130</v>
      </c>
      <c r="L17" s="3" t="s">
        <v>130</v>
      </c>
      <c r="M17" s="3" t="s">
        <v>130</v>
      </c>
      <c r="N17" s="3" t="s">
        <v>130</v>
      </c>
      <c r="O17" s="3" t="s">
        <v>130</v>
      </c>
      <c r="P17" s="3" t="s">
        <v>130</v>
      </c>
      <c r="Q17" s="3"/>
      <c r="R17" s="3"/>
      <c r="S17" s="88">
        <f t="shared" si="0"/>
        <v>13</v>
      </c>
      <c r="T17" s="88">
        <f>SUM(C18:R18)</f>
        <v>17</v>
      </c>
      <c r="U17" s="88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14-14</v>
      </c>
      <c r="V17" s="90" t="s">
        <v>148</v>
      </c>
      <c r="W17" s="83">
        <f t="shared" si="1"/>
        <v>1</v>
      </c>
    </row>
    <row r="18" spans="1:23" s="7" customFormat="1" ht="15" customHeight="1">
      <c r="A18" s="85"/>
      <c r="B18" s="87"/>
      <c r="C18" s="5">
        <v>1</v>
      </c>
      <c r="D18" s="5">
        <v>1</v>
      </c>
      <c r="E18" s="5">
        <v>1</v>
      </c>
      <c r="F18" s="5">
        <v>0</v>
      </c>
      <c r="G18" s="5">
        <v>0</v>
      </c>
      <c r="H18" s="5">
        <v>1</v>
      </c>
      <c r="I18" s="5">
        <v>1</v>
      </c>
      <c r="J18" s="6"/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>
        <v>2</v>
      </c>
      <c r="Q18" s="5"/>
      <c r="R18" s="5"/>
      <c r="S18" s="89"/>
      <c r="T18" s="89"/>
      <c r="U18" s="89"/>
      <c r="V18" s="91"/>
      <c r="W18" s="84" t="e">
        <f t="shared" si="1"/>
        <v>#VALUE!</v>
      </c>
    </row>
    <row r="19" spans="1:23" ht="15" customHeight="1">
      <c r="A19" s="85" t="s">
        <v>87</v>
      </c>
      <c r="B19" s="86" t="s">
        <v>97</v>
      </c>
      <c r="C19" s="3" t="s">
        <v>132</v>
      </c>
      <c r="D19" s="3" t="s">
        <v>132</v>
      </c>
      <c r="E19" s="3" t="s">
        <v>132</v>
      </c>
      <c r="F19" s="3" t="s">
        <v>132</v>
      </c>
      <c r="G19" s="3" t="s">
        <v>132</v>
      </c>
      <c r="H19" s="3" t="s">
        <v>132</v>
      </c>
      <c r="I19" s="3" t="s">
        <v>132</v>
      </c>
      <c r="J19" s="3" t="s">
        <v>132</v>
      </c>
      <c r="K19" s="2"/>
      <c r="L19" s="3" t="s">
        <v>132</v>
      </c>
      <c r="M19" s="3" t="s">
        <v>132</v>
      </c>
      <c r="N19" s="3" t="s">
        <v>132</v>
      </c>
      <c r="O19" s="3" t="s">
        <v>132</v>
      </c>
      <c r="P19" s="3" t="s">
        <v>132</v>
      </c>
      <c r="Q19" s="3"/>
      <c r="R19" s="3"/>
      <c r="S19" s="88">
        <f t="shared" si="0"/>
        <v>13</v>
      </c>
      <c r="T19" s="88">
        <f>SUM(C20:R20)</f>
        <v>4</v>
      </c>
      <c r="U19" s="88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0-26</v>
      </c>
      <c r="V19" s="90" t="s">
        <v>153</v>
      </c>
      <c r="W19" s="83">
        <f t="shared" si="1"/>
        <v>0</v>
      </c>
    </row>
    <row r="20" spans="1:23" s="7" customFormat="1" ht="15" customHeight="1">
      <c r="A20" s="85"/>
      <c r="B20" s="87"/>
      <c r="C20" s="5">
        <v>0</v>
      </c>
      <c r="D20" s="5">
        <v>0</v>
      </c>
      <c r="E20" s="5">
        <v>1</v>
      </c>
      <c r="F20" s="5">
        <v>1</v>
      </c>
      <c r="G20" s="5">
        <v>1</v>
      </c>
      <c r="H20" s="5">
        <v>1</v>
      </c>
      <c r="I20" s="5">
        <v>0</v>
      </c>
      <c r="J20" s="5">
        <v>0</v>
      </c>
      <c r="K20" s="6"/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/>
      <c r="R20" s="5"/>
      <c r="S20" s="89"/>
      <c r="T20" s="89"/>
      <c r="U20" s="89"/>
      <c r="V20" s="91"/>
      <c r="W20" s="84" t="e">
        <f t="shared" si="1"/>
        <v>#VALUE!</v>
      </c>
    </row>
    <row r="21" spans="1:23" ht="15" customHeight="1">
      <c r="A21" s="85" t="s">
        <v>88</v>
      </c>
      <c r="B21" s="86" t="s">
        <v>104</v>
      </c>
      <c r="C21" s="3" t="s">
        <v>132</v>
      </c>
      <c r="D21" s="3" t="s">
        <v>132</v>
      </c>
      <c r="E21" s="3" t="s">
        <v>132</v>
      </c>
      <c r="F21" s="3" t="s">
        <v>132</v>
      </c>
      <c r="G21" s="3" t="s">
        <v>132</v>
      </c>
      <c r="H21" s="3" t="s">
        <v>132</v>
      </c>
      <c r="I21" s="3" t="s">
        <v>132</v>
      </c>
      <c r="J21" s="3" t="s">
        <v>132</v>
      </c>
      <c r="K21" s="3" t="s">
        <v>130</v>
      </c>
      <c r="L21" s="2"/>
      <c r="M21" s="3" t="s">
        <v>132</v>
      </c>
      <c r="N21" s="3" t="s">
        <v>132</v>
      </c>
      <c r="O21" s="3" t="s">
        <v>132</v>
      </c>
      <c r="P21" s="3" t="s">
        <v>132</v>
      </c>
      <c r="Q21" s="3"/>
      <c r="R21" s="3"/>
      <c r="S21" s="88">
        <f t="shared" si="0"/>
        <v>13</v>
      </c>
      <c r="T21" s="88">
        <f>SUM(C22:R22)</f>
        <v>9</v>
      </c>
      <c r="U21" s="88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2-24</v>
      </c>
      <c r="V21" s="90" t="s">
        <v>150</v>
      </c>
      <c r="W21" s="83">
        <f t="shared" si="1"/>
        <v>8.3333333333333329E-2</v>
      </c>
    </row>
    <row r="22" spans="1:23" s="7" customFormat="1" ht="15" customHeight="1">
      <c r="A22" s="85"/>
      <c r="B22" s="87"/>
      <c r="C22" s="5">
        <v>0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6"/>
      <c r="M22" s="5">
        <v>0</v>
      </c>
      <c r="N22" s="5">
        <v>0</v>
      </c>
      <c r="O22" s="5">
        <v>0</v>
      </c>
      <c r="P22" s="5">
        <v>0</v>
      </c>
      <c r="Q22" s="5"/>
      <c r="R22" s="5"/>
      <c r="S22" s="89"/>
      <c r="T22" s="89"/>
      <c r="U22" s="89"/>
      <c r="V22" s="91"/>
      <c r="W22" s="84" t="e">
        <f t="shared" si="1"/>
        <v>#VALUE!</v>
      </c>
    </row>
    <row r="23" spans="1:23" ht="15" customHeight="1">
      <c r="A23" s="85" t="s">
        <v>89</v>
      </c>
      <c r="B23" s="86" t="s">
        <v>69</v>
      </c>
      <c r="C23" s="3" t="s">
        <v>132</v>
      </c>
      <c r="D23" s="3" t="s">
        <v>132</v>
      </c>
      <c r="E23" s="3" t="s">
        <v>132</v>
      </c>
      <c r="F23" s="3" t="s">
        <v>132</v>
      </c>
      <c r="G23" s="3" t="s">
        <v>132</v>
      </c>
      <c r="H23" s="3" t="s">
        <v>132</v>
      </c>
      <c r="I23" s="3" t="s">
        <v>132</v>
      </c>
      <c r="J23" s="3" t="s">
        <v>132</v>
      </c>
      <c r="K23" s="3" t="s">
        <v>132</v>
      </c>
      <c r="L23" s="3" t="s">
        <v>132</v>
      </c>
      <c r="M23" s="2"/>
      <c r="N23" s="3" t="s">
        <v>132</v>
      </c>
      <c r="O23" s="3" t="s">
        <v>132</v>
      </c>
      <c r="P23" s="3" t="s">
        <v>132</v>
      </c>
      <c r="Q23" s="3"/>
      <c r="R23" s="3"/>
      <c r="S23" s="88">
        <f>COUNTA(C24:R24)</f>
        <v>13</v>
      </c>
      <c r="T23" s="88">
        <f>SUM(C24:R24)</f>
        <v>4</v>
      </c>
      <c r="U23" s="88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0-26</v>
      </c>
      <c r="V23" s="90" t="s">
        <v>153</v>
      </c>
      <c r="W23" s="83">
        <f t="shared" si="1"/>
        <v>0</v>
      </c>
    </row>
    <row r="24" spans="1:23" s="7" customFormat="1" ht="15" customHeight="1">
      <c r="A24" s="85"/>
      <c r="B24" s="87"/>
      <c r="C24" s="5">
        <v>1</v>
      </c>
      <c r="D24" s="5">
        <v>1</v>
      </c>
      <c r="E24" s="5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/>
      <c r="N24" s="5">
        <v>0</v>
      </c>
      <c r="O24" s="5">
        <v>0</v>
      </c>
      <c r="P24" s="5">
        <v>0</v>
      </c>
      <c r="Q24" s="5"/>
      <c r="R24" s="5"/>
      <c r="S24" s="89"/>
      <c r="T24" s="89"/>
      <c r="U24" s="89"/>
      <c r="V24" s="91"/>
      <c r="W24" s="84" t="e">
        <f t="shared" si="1"/>
        <v>#VALUE!</v>
      </c>
    </row>
    <row r="25" spans="1:23" ht="15" customHeight="1">
      <c r="A25" s="85" t="s">
        <v>90</v>
      </c>
      <c r="B25" s="86" t="s">
        <v>99</v>
      </c>
      <c r="C25" s="3" t="s">
        <v>132</v>
      </c>
      <c r="D25" s="3" t="s">
        <v>132</v>
      </c>
      <c r="E25" s="3" t="s">
        <v>132</v>
      </c>
      <c r="F25" s="3" t="s">
        <v>132</v>
      </c>
      <c r="G25" s="3" t="s">
        <v>130</v>
      </c>
      <c r="H25" s="3" t="s">
        <v>132</v>
      </c>
      <c r="I25" s="3" t="s">
        <v>132</v>
      </c>
      <c r="J25" s="3" t="s">
        <v>132</v>
      </c>
      <c r="K25" s="3" t="s">
        <v>130</v>
      </c>
      <c r="L25" s="3" t="s">
        <v>130</v>
      </c>
      <c r="M25" s="3" t="s">
        <v>130</v>
      </c>
      <c r="N25" s="2"/>
      <c r="O25" s="3" t="s">
        <v>130</v>
      </c>
      <c r="P25" s="3" t="s">
        <v>130</v>
      </c>
      <c r="Q25" s="3"/>
      <c r="R25" s="3"/>
      <c r="S25" s="88">
        <f t="shared" si="0"/>
        <v>13</v>
      </c>
      <c r="T25" s="88">
        <f>SUM(C26:R26)</f>
        <v>18</v>
      </c>
      <c r="U25" s="88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12-14</v>
      </c>
      <c r="V25" s="90" t="s">
        <v>147</v>
      </c>
      <c r="W25" s="83">
        <f t="shared" si="1"/>
        <v>0.8571428571428571</v>
      </c>
    </row>
    <row r="26" spans="1:23" s="7" customFormat="1" ht="15" customHeight="1">
      <c r="A26" s="85"/>
      <c r="B26" s="87"/>
      <c r="C26" s="5">
        <v>1</v>
      </c>
      <c r="D26" s="5">
        <v>1</v>
      </c>
      <c r="E26" s="5">
        <v>1</v>
      </c>
      <c r="F26" s="5">
        <v>0</v>
      </c>
      <c r="G26" s="5">
        <v>2</v>
      </c>
      <c r="H26" s="5">
        <v>1</v>
      </c>
      <c r="I26" s="5">
        <v>1</v>
      </c>
      <c r="J26" s="5">
        <v>1</v>
      </c>
      <c r="K26" s="5">
        <v>2</v>
      </c>
      <c r="L26" s="5">
        <v>2</v>
      </c>
      <c r="M26" s="5">
        <v>2</v>
      </c>
      <c r="N26" s="6"/>
      <c r="O26" s="5">
        <v>2</v>
      </c>
      <c r="P26" s="5">
        <v>2</v>
      </c>
      <c r="Q26" s="5"/>
      <c r="R26" s="5"/>
      <c r="S26" s="89"/>
      <c r="T26" s="89"/>
      <c r="U26" s="89"/>
      <c r="V26" s="91"/>
      <c r="W26" s="84" t="e">
        <f t="shared" si="1"/>
        <v>#VALUE!</v>
      </c>
    </row>
    <row r="27" spans="1:23" ht="15" customHeight="1">
      <c r="A27" s="85" t="s">
        <v>91</v>
      </c>
      <c r="B27" s="86" t="s">
        <v>121</v>
      </c>
      <c r="C27" s="3" t="s">
        <v>132</v>
      </c>
      <c r="D27" s="3" t="s">
        <v>132</v>
      </c>
      <c r="E27" s="3" t="s">
        <v>132</v>
      </c>
      <c r="F27" s="3" t="s">
        <v>132</v>
      </c>
      <c r="G27" s="3" t="s">
        <v>132</v>
      </c>
      <c r="H27" s="3" t="s">
        <v>132</v>
      </c>
      <c r="I27" s="3" t="s">
        <v>132</v>
      </c>
      <c r="J27" s="3" t="s">
        <v>132</v>
      </c>
      <c r="K27" s="3" t="s">
        <v>132</v>
      </c>
      <c r="L27" s="3" t="s">
        <v>132</v>
      </c>
      <c r="M27" s="3" t="s">
        <v>132</v>
      </c>
      <c r="N27" s="3" t="s">
        <v>132</v>
      </c>
      <c r="O27" s="2"/>
      <c r="P27" s="3" t="s">
        <v>130</v>
      </c>
      <c r="Q27" s="3"/>
      <c r="R27" s="3"/>
      <c r="S27" s="88">
        <f t="shared" si="0"/>
        <v>13</v>
      </c>
      <c r="T27" s="88">
        <f>SUM(C28:R28)</f>
        <v>5</v>
      </c>
      <c r="U27" s="88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2-24</v>
      </c>
      <c r="V27" s="90" t="s">
        <v>152</v>
      </c>
      <c r="W27" s="83">
        <f t="shared" si="1"/>
        <v>8.3333333333333329E-2</v>
      </c>
    </row>
    <row r="28" spans="1:23" s="7" customFormat="1" ht="15" customHeight="1">
      <c r="A28" s="85"/>
      <c r="B28" s="87"/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6"/>
      <c r="P28" s="5">
        <v>2</v>
      </c>
      <c r="Q28" s="5"/>
      <c r="R28" s="5"/>
      <c r="S28" s="89"/>
      <c r="T28" s="89"/>
      <c r="U28" s="89"/>
      <c r="V28" s="91"/>
      <c r="W28" s="84" t="e">
        <f t="shared" si="1"/>
        <v>#VALUE!</v>
      </c>
    </row>
    <row r="29" spans="1:23" ht="15" customHeight="1">
      <c r="A29" s="85" t="s">
        <v>92</v>
      </c>
      <c r="B29" s="86" t="s">
        <v>159</v>
      </c>
      <c r="C29" s="3" t="s">
        <v>132</v>
      </c>
      <c r="D29" s="3" t="s">
        <v>132</v>
      </c>
      <c r="E29" s="3" t="s">
        <v>132</v>
      </c>
      <c r="F29" s="4" t="s">
        <v>132</v>
      </c>
      <c r="G29" s="3" t="s">
        <v>130</v>
      </c>
      <c r="H29" s="3" t="s">
        <v>132</v>
      </c>
      <c r="I29" s="3" t="s">
        <v>132</v>
      </c>
      <c r="J29" s="3" t="s">
        <v>132</v>
      </c>
      <c r="K29" s="3" t="s">
        <v>132</v>
      </c>
      <c r="L29" s="3" t="s">
        <v>130</v>
      </c>
      <c r="M29" s="3" t="s">
        <v>130</v>
      </c>
      <c r="N29" s="3" t="s">
        <v>132</v>
      </c>
      <c r="O29" s="3" t="s">
        <v>132</v>
      </c>
      <c r="P29" s="2"/>
      <c r="Q29" s="3"/>
      <c r="R29" s="3"/>
      <c r="S29" s="88">
        <f t="shared" si="0"/>
        <v>13</v>
      </c>
      <c r="T29" s="88">
        <f t="shared" ref="T29" si="14">SUM(C30:R30)</f>
        <v>12</v>
      </c>
      <c r="U29" s="88" t="str">
        <f t="shared" ref="U29" si="15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6-20</v>
      </c>
      <c r="V29" s="90" t="s">
        <v>149</v>
      </c>
      <c r="W29" s="83">
        <f t="shared" si="1"/>
        <v>0.3</v>
      </c>
    </row>
    <row r="30" spans="1:23" s="7" customFormat="1" ht="15" customHeight="1">
      <c r="A30" s="85"/>
      <c r="B30" s="87"/>
      <c r="C30" s="5">
        <v>1</v>
      </c>
      <c r="D30" s="5">
        <v>0</v>
      </c>
      <c r="E30" s="5">
        <v>0</v>
      </c>
      <c r="F30" s="13">
        <v>1</v>
      </c>
      <c r="G30" s="5">
        <v>2</v>
      </c>
      <c r="H30" s="5">
        <v>1</v>
      </c>
      <c r="I30" s="5">
        <v>1</v>
      </c>
      <c r="J30" s="5">
        <v>0</v>
      </c>
      <c r="K30" s="5">
        <v>0</v>
      </c>
      <c r="L30" s="5">
        <v>2</v>
      </c>
      <c r="M30" s="5">
        <v>2</v>
      </c>
      <c r="N30" s="5">
        <v>1</v>
      </c>
      <c r="O30" s="5">
        <v>1</v>
      </c>
      <c r="P30" s="6"/>
      <c r="Q30" s="5"/>
      <c r="R30" s="5"/>
      <c r="S30" s="89"/>
      <c r="T30" s="89"/>
      <c r="U30" s="89"/>
      <c r="V30" s="91"/>
      <c r="W30" s="84" t="e">
        <f t="shared" si="1"/>
        <v>#VALUE!</v>
      </c>
    </row>
    <row r="31" spans="1:23" ht="15" customHeight="1">
      <c r="A31" s="85" t="s">
        <v>93</v>
      </c>
      <c r="B31" s="9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88"/>
      <c r="T31" s="88"/>
      <c r="U31" s="88"/>
      <c r="V31" s="90"/>
      <c r="W31" s="83"/>
    </row>
    <row r="32" spans="1:23" s="7" customFormat="1" ht="15" customHeight="1">
      <c r="A32" s="85"/>
      <c r="B32" s="9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89"/>
      <c r="T32" s="89"/>
      <c r="U32" s="89"/>
      <c r="V32" s="91"/>
      <c r="W32" s="84"/>
    </row>
    <row r="33" spans="1:23" ht="15" customHeight="1">
      <c r="A33" s="85" t="s">
        <v>94</v>
      </c>
      <c r="B33" s="9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88"/>
      <c r="T33" s="88"/>
      <c r="U33" s="88"/>
      <c r="V33" s="90"/>
      <c r="W33" s="83"/>
    </row>
    <row r="34" spans="1:23" s="7" customFormat="1" ht="15" customHeight="1">
      <c r="A34" s="85"/>
      <c r="B34" s="9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89"/>
      <c r="T34" s="89"/>
      <c r="U34" s="89"/>
      <c r="V34" s="91"/>
      <c r="W34" s="84"/>
    </row>
    <row r="36" spans="1:23">
      <c r="A36" s="12"/>
      <c r="D36" t="s">
        <v>31</v>
      </c>
      <c r="J36" t="s">
        <v>56</v>
      </c>
    </row>
    <row r="66" spans="2:2">
      <c r="B66" s="59" t="s">
        <v>76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Normal="70" zoomScaleSheetLayoutView="10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37</v>
      </c>
      <c r="C1" s="8" t="s">
        <v>118</v>
      </c>
      <c r="R1" t="s">
        <v>28</v>
      </c>
      <c r="W1" t="s">
        <v>32</v>
      </c>
    </row>
    <row r="2" spans="1:23" ht="25.5" customHeight="1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58" t="s">
        <v>73</v>
      </c>
      <c r="T2" s="58" t="s">
        <v>24</v>
      </c>
      <c r="U2" s="58" t="s">
        <v>27</v>
      </c>
      <c r="V2" s="58" t="s">
        <v>25</v>
      </c>
      <c r="W2" s="58" t="s">
        <v>26</v>
      </c>
    </row>
    <row r="3" spans="1:23" ht="18" customHeight="1">
      <c r="A3" s="94" t="s">
        <v>0</v>
      </c>
      <c r="B3" s="9" t="s">
        <v>98</v>
      </c>
      <c r="C3" s="2"/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95">
        <f>COUNTA(C4:R4)</f>
        <v>15</v>
      </c>
      <c r="T3" s="95">
        <f>SUM(C4:R4)</f>
        <v>30</v>
      </c>
      <c r="U3" s="9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30-0</v>
      </c>
      <c r="V3" s="90" t="s">
        <v>34</v>
      </c>
      <c r="W3" s="83" t="s">
        <v>163</v>
      </c>
    </row>
    <row r="4" spans="1:23" s="7" customFormat="1" ht="18" customHeight="1">
      <c r="A4" s="94"/>
      <c r="B4" s="9" t="s">
        <v>1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5">
        <v>2</v>
      </c>
      <c r="S4" s="96"/>
      <c r="T4" s="96"/>
      <c r="U4" s="96"/>
      <c r="V4" s="91"/>
      <c r="W4" s="97" t="e">
        <f t="shared" ref="W4:W24" si="0">LEFT(U4,SEARCH("-",U4)-1)/RIGHT(U4,LEN(U4)-SEARCH("-",U4))</f>
        <v>#VALUE!</v>
      </c>
    </row>
    <row r="5" spans="1:23" ht="18" customHeight="1">
      <c r="A5" s="94" t="s">
        <v>2</v>
      </c>
      <c r="B5" s="9" t="s">
        <v>8</v>
      </c>
      <c r="C5" s="3" t="s">
        <v>132</v>
      </c>
      <c r="D5" s="2"/>
      <c r="E5" s="3" t="s">
        <v>132</v>
      </c>
      <c r="F5" s="3" t="s">
        <v>130</v>
      </c>
      <c r="G5" s="3" t="s">
        <v>131</v>
      </c>
      <c r="H5" s="3" t="s">
        <v>130</v>
      </c>
      <c r="I5" s="3" t="s">
        <v>130</v>
      </c>
      <c r="J5" s="3" t="s">
        <v>130</v>
      </c>
      <c r="K5" s="3" t="s">
        <v>130</v>
      </c>
      <c r="L5" s="3" t="s">
        <v>130</v>
      </c>
      <c r="M5" s="3" t="s">
        <v>130</v>
      </c>
      <c r="N5" s="3" t="s">
        <v>130</v>
      </c>
      <c r="O5" s="3" t="s">
        <v>130</v>
      </c>
      <c r="P5" s="3" t="s">
        <v>130</v>
      </c>
      <c r="Q5" s="3" t="s">
        <v>130</v>
      </c>
      <c r="R5" s="3" t="s">
        <v>130</v>
      </c>
      <c r="S5" s="95">
        <f t="shared" ref="S5" si="1">COUNTA(C6:R6)</f>
        <v>15</v>
      </c>
      <c r="T5" s="95">
        <f>SUM(C6:R6)</f>
        <v>28</v>
      </c>
      <c r="U5" s="95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26-5</v>
      </c>
      <c r="V5" s="90" t="s">
        <v>36</v>
      </c>
      <c r="W5" s="98">
        <f t="shared" si="0"/>
        <v>5.2</v>
      </c>
    </row>
    <row r="6" spans="1:23" s="7" customFormat="1" ht="18" customHeight="1">
      <c r="A6" s="94"/>
      <c r="B6" s="9" t="s">
        <v>5</v>
      </c>
      <c r="C6" s="5">
        <v>1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5">
        <v>2</v>
      </c>
      <c r="S6" s="96"/>
      <c r="T6" s="96"/>
      <c r="U6" s="96"/>
      <c r="V6" s="91"/>
      <c r="W6" s="97" t="e">
        <f t="shared" si="0"/>
        <v>#VALUE!</v>
      </c>
    </row>
    <row r="7" spans="1:23" ht="18" customHeight="1">
      <c r="A7" s="94" t="s">
        <v>3</v>
      </c>
      <c r="B7" s="9" t="s">
        <v>66</v>
      </c>
      <c r="C7" s="3" t="s">
        <v>132</v>
      </c>
      <c r="D7" s="3" t="s">
        <v>130</v>
      </c>
      <c r="E7" s="2"/>
      <c r="F7" s="3" t="s">
        <v>130</v>
      </c>
      <c r="G7" s="3" t="s">
        <v>130</v>
      </c>
      <c r="H7" s="3" t="s">
        <v>130</v>
      </c>
      <c r="I7" s="3" t="s">
        <v>130</v>
      </c>
      <c r="J7" s="3" t="s">
        <v>130</v>
      </c>
      <c r="K7" s="3" t="s">
        <v>130</v>
      </c>
      <c r="L7" s="3" t="s">
        <v>130</v>
      </c>
      <c r="M7" s="3" t="s">
        <v>130</v>
      </c>
      <c r="N7" s="3" t="s">
        <v>130</v>
      </c>
      <c r="O7" s="3" t="s">
        <v>130</v>
      </c>
      <c r="P7" s="3" t="s">
        <v>130</v>
      </c>
      <c r="Q7" s="3" t="s">
        <v>130</v>
      </c>
      <c r="R7" s="3" t="s">
        <v>130</v>
      </c>
      <c r="S7" s="95">
        <f t="shared" ref="S7" si="3">COUNTA(C8:R8)</f>
        <v>15</v>
      </c>
      <c r="T7" s="95">
        <f>SUM(C8:R8)</f>
        <v>29</v>
      </c>
      <c r="U7" s="95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28-2</v>
      </c>
      <c r="V7" s="90" t="s">
        <v>35</v>
      </c>
      <c r="W7" s="98">
        <f t="shared" si="0"/>
        <v>14</v>
      </c>
    </row>
    <row r="8" spans="1:23" s="7" customFormat="1" ht="18" customHeight="1">
      <c r="A8" s="94"/>
      <c r="B8" s="9" t="s">
        <v>95</v>
      </c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2</v>
      </c>
      <c r="S8" s="96"/>
      <c r="T8" s="96"/>
      <c r="U8" s="96"/>
      <c r="V8" s="91"/>
      <c r="W8" s="97" t="e">
        <f t="shared" si="0"/>
        <v>#VALUE!</v>
      </c>
    </row>
    <row r="9" spans="1:23" ht="18" customHeight="1">
      <c r="A9" s="94" t="s">
        <v>4</v>
      </c>
      <c r="B9" s="9" t="s">
        <v>65</v>
      </c>
      <c r="C9" s="3" t="s">
        <v>132</v>
      </c>
      <c r="D9" s="3" t="s">
        <v>132</v>
      </c>
      <c r="E9" s="3" t="s">
        <v>132</v>
      </c>
      <c r="F9" s="2"/>
      <c r="G9" s="3" t="s">
        <v>133</v>
      </c>
      <c r="H9" s="3" t="s">
        <v>132</v>
      </c>
      <c r="I9" s="3" t="s">
        <v>132</v>
      </c>
      <c r="J9" s="3" t="s">
        <v>131</v>
      </c>
      <c r="K9" s="3" t="s">
        <v>130</v>
      </c>
      <c r="L9" s="3" t="s">
        <v>130</v>
      </c>
      <c r="M9" s="3" t="s">
        <v>131</v>
      </c>
      <c r="N9" s="3" t="s">
        <v>130</v>
      </c>
      <c r="O9" s="3" t="s">
        <v>130</v>
      </c>
      <c r="P9" s="3" t="s">
        <v>132</v>
      </c>
      <c r="Q9" s="3" t="s">
        <v>132</v>
      </c>
      <c r="R9" s="3" t="s">
        <v>132</v>
      </c>
      <c r="S9" s="95">
        <f t="shared" ref="S9" si="5">COUNTA(C10:R10)</f>
        <v>15</v>
      </c>
      <c r="T9" s="95">
        <f>SUM(C10:R10)</f>
        <v>16</v>
      </c>
      <c r="U9" s="95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13-20</v>
      </c>
      <c r="V9" s="90" t="s">
        <v>164</v>
      </c>
      <c r="W9" s="98">
        <f t="shared" si="0"/>
        <v>0.65</v>
      </c>
    </row>
    <row r="10" spans="1:23" s="7" customFormat="1" ht="18" customHeight="1">
      <c r="A10" s="94"/>
      <c r="B10" s="9" t="s">
        <v>125</v>
      </c>
      <c r="C10" s="5">
        <v>0</v>
      </c>
      <c r="D10" s="5">
        <v>0</v>
      </c>
      <c r="E10" s="5">
        <v>0</v>
      </c>
      <c r="F10" s="6"/>
      <c r="G10" s="5">
        <v>1</v>
      </c>
      <c r="H10" s="5">
        <v>1</v>
      </c>
      <c r="I10" s="5">
        <v>1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0</v>
      </c>
      <c r="Q10" s="5">
        <v>0</v>
      </c>
      <c r="R10" s="5">
        <v>1</v>
      </c>
      <c r="S10" s="96"/>
      <c r="T10" s="96"/>
      <c r="U10" s="96"/>
      <c r="V10" s="91"/>
      <c r="W10" s="97" t="e">
        <f t="shared" si="0"/>
        <v>#VALUE!</v>
      </c>
    </row>
    <row r="11" spans="1:23" ht="18" customHeight="1">
      <c r="A11" s="94" t="s">
        <v>6</v>
      </c>
      <c r="B11" s="9" t="s">
        <v>70</v>
      </c>
      <c r="C11" s="3" t="s">
        <v>132</v>
      </c>
      <c r="D11" s="3" t="s">
        <v>133</v>
      </c>
      <c r="E11" s="3" t="s">
        <v>132</v>
      </c>
      <c r="F11" s="3" t="s">
        <v>131</v>
      </c>
      <c r="G11" s="2"/>
      <c r="H11" s="3" t="s">
        <v>133</v>
      </c>
      <c r="I11" s="3" t="s">
        <v>130</v>
      </c>
      <c r="J11" s="3" t="s">
        <v>130</v>
      </c>
      <c r="K11" s="3" t="s">
        <v>130</v>
      </c>
      <c r="L11" s="3" t="s">
        <v>130</v>
      </c>
      <c r="M11" s="3" t="s">
        <v>130</v>
      </c>
      <c r="N11" s="3" t="s">
        <v>130</v>
      </c>
      <c r="O11" s="3" t="s">
        <v>130</v>
      </c>
      <c r="P11" s="3" t="s">
        <v>130</v>
      </c>
      <c r="Q11" s="3" t="s">
        <v>130</v>
      </c>
      <c r="R11" s="3" t="s">
        <v>130</v>
      </c>
      <c r="S11" s="95">
        <f t="shared" ref="S11" si="7">COUNTA(C12:R12)</f>
        <v>15</v>
      </c>
      <c r="T11" s="95">
        <f>SUM(C12:R12)</f>
        <v>26</v>
      </c>
      <c r="U11" s="95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24-9</v>
      </c>
      <c r="V11" s="90" t="s">
        <v>145</v>
      </c>
      <c r="W11" s="98">
        <f t="shared" si="0"/>
        <v>2.6666666666666665</v>
      </c>
    </row>
    <row r="12" spans="1:23" s="7" customFormat="1" ht="18" customHeight="1">
      <c r="A12" s="94"/>
      <c r="B12" s="9" t="s">
        <v>105</v>
      </c>
      <c r="C12" s="5">
        <v>1</v>
      </c>
      <c r="D12" s="5">
        <v>1</v>
      </c>
      <c r="E12" s="5">
        <v>1</v>
      </c>
      <c r="F12" s="5">
        <v>2</v>
      </c>
      <c r="G12" s="6"/>
      <c r="H12" s="5">
        <v>1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96"/>
      <c r="T12" s="96"/>
      <c r="U12" s="96"/>
      <c r="V12" s="91"/>
      <c r="W12" s="97" t="e">
        <f t="shared" si="0"/>
        <v>#VALUE!</v>
      </c>
    </row>
    <row r="13" spans="1:23" ht="18" customHeight="1">
      <c r="A13" s="94" t="s">
        <v>7</v>
      </c>
      <c r="B13" s="9" t="s">
        <v>74</v>
      </c>
      <c r="C13" s="3" t="s">
        <v>132</v>
      </c>
      <c r="D13" s="3" t="s">
        <v>132</v>
      </c>
      <c r="E13" s="3" t="s">
        <v>132</v>
      </c>
      <c r="F13" s="3" t="s">
        <v>130</v>
      </c>
      <c r="G13" s="3" t="s">
        <v>131</v>
      </c>
      <c r="H13" s="2"/>
      <c r="I13" s="3" t="s">
        <v>130</v>
      </c>
      <c r="J13" s="3" t="s">
        <v>130</v>
      </c>
      <c r="K13" s="3" t="s">
        <v>130</v>
      </c>
      <c r="L13" s="3" t="s">
        <v>130</v>
      </c>
      <c r="M13" s="3" t="s">
        <v>130</v>
      </c>
      <c r="N13" s="3" t="s">
        <v>130</v>
      </c>
      <c r="O13" s="3" t="s">
        <v>130</v>
      </c>
      <c r="P13" s="3" t="s">
        <v>130</v>
      </c>
      <c r="Q13" s="3" t="s">
        <v>130</v>
      </c>
      <c r="R13" s="3" t="s">
        <v>130</v>
      </c>
      <c r="S13" s="95">
        <f t="shared" ref="S13" si="9">COUNTA(C14:R14)</f>
        <v>15</v>
      </c>
      <c r="T13" s="95">
        <f>SUM(C14:R14)</f>
        <v>27</v>
      </c>
      <c r="U13" s="95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24-7</v>
      </c>
      <c r="V13" s="90" t="s">
        <v>144</v>
      </c>
      <c r="W13" s="98">
        <f t="shared" si="0"/>
        <v>3.4285714285714284</v>
      </c>
    </row>
    <row r="14" spans="1:23" s="7" customFormat="1" ht="18" customHeight="1">
      <c r="A14" s="94"/>
      <c r="B14" s="9" t="s">
        <v>19</v>
      </c>
      <c r="C14" s="5">
        <v>1</v>
      </c>
      <c r="D14" s="5">
        <v>1</v>
      </c>
      <c r="E14" s="5">
        <v>1</v>
      </c>
      <c r="F14" s="5">
        <v>2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>
        <v>2</v>
      </c>
      <c r="R14" s="5">
        <v>2</v>
      </c>
      <c r="S14" s="96"/>
      <c r="T14" s="96"/>
      <c r="U14" s="96"/>
      <c r="V14" s="91"/>
      <c r="W14" s="97" t="e">
        <f t="shared" si="0"/>
        <v>#VALUE!</v>
      </c>
    </row>
    <row r="15" spans="1:23" ht="18" customHeight="1">
      <c r="A15" s="94" t="s">
        <v>10</v>
      </c>
      <c r="B15" s="9" t="s">
        <v>155</v>
      </c>
      <c r="C15" s="3" t="s">
        <v>132</v>
      </c>
      <c r="D15" s="3" t="s">
        <v>132</v>
      </c>
      <c r="E15" s="3" t="s">
        <v>132</v>
      </c>
      <c r="F15" s="3" t="s">
        <v>130</v>
      </c>
      <c r="G15" s="3" t="s">
        <v>132</v>
      </c>
      <c r="H15" s="3" t="s">
        <v>132</v>
      </c>
      <c r="I15" s="2"/>
      <c r="J15" s="3" t="s">
        <v>131</v>
      </c>
      <c r="K15" s="3" t="s">
        <v>130</v>
      </c>
      <c r="L15" s="3" t="s">
        <v>130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95">
        <f t="shared" ref="S15" si="11">COUNTA(C16:R16)</f>
        <v>15</v>
      </c>
      <c r="T15" s="95">
        <f>SUM(C16:R16)</f>
        <v>25</v>
      </c>
      <c r="U15" s="95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20-11</v>
      </c>
      <c r="V15" s="90" t="s">
        <v>146</v>
      </c>
      <c r="W15" s="98">
        <f t="shared" si="0"/>
        <v>1.8181818181818181</v>
      </c>
    </row>
    <row r="16" spans="1:23" s="7" customFormat="1" ht="18" customHeight="1">
      <c r="A16" s="94"/>
      <c r="B16" s="9" t="s">
        <v>109</v>
      </c>
      <c r="C16" s="5">
        <v>1</v>
      </c>
      <c r="D16" s="5">
        <v>1</v>
      </c>
      <c r="E16" s="5">
        <v>1</v>
      </c>
      <c r="F16" s="5">
        <v>2</v>
      </c>
      <c r="G16" s="5">
        <v>1</v>
      </c>
      <c r="H16" s="5">
        <v>1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>
        <v>2</v>
      </c>
      <c r="R16" s="5">
        <v>2</v>
      </c>
      <c r="S16" s="96"/>
      <c r="T16" s="96"/>
      <c r="U16" s="96"/>
      <c r="V16" s="91"/>
      <c r="W16" s="97" t="e">
        <f t="shared" si="0"/>
        <v>#VALUE!</v>
      </c>
    </row>
    <row r="17" spans="1:26" ht="18" customHeight="1">
      <c r="A17" s="94" t="s">
        <v>12</v>
      </c>
      <c r="B17" s="9" t="s">
        <v>156</v>
      </c>
      <c r="C17" s="3" t="s">
        <v>132</v>
      </c>
      <c r="D17" s="3" t="s">
        <v>132</v>
      </c>
      <c r="E17" s="3" t="s">
        <v>132</v>
      </c>
      <c r="F17" s="3" t="s">
        <v>133</v>
      </c>
      <c r="G17" s="3" t="s">
        <v>132</v>
      </c>
      <c r="H17" s="3" t="s">
        <v>132</v>
      </c>
      <c r="I17" s="3" t="s">
        <v>133</v>
      </c>
      <c r="J17" s="2"/>
      <c r="K17" s="4" t="s">
        <v>131</v>
      </c>
      <c r="L17" s="4" t="s">
        <v>133</v>
      </c>
      <c r="M17" s="3" t="s">
        <v>130</v>
      </c>
      <c r="N17" s="3" t="s">
        <v>130</v>
      </c>
      <c r="O17" s="3" t="s">
        <v>130</v>
      </c>
      <c r="P17" s="3" t="s">
        <v>130</v>
      </c>
      <c r="Q17" s="3" t="s">
        <v>130</v>
      </c>
      <c r="R17" s="3" t="s">
        <v>130</v>
      </c>
      <c r="S17" s="95">
        <f t="shared" ref="S17" si="13">COUNTA(C18:R18)</f>
        <v>15</v>
      </c>
      <c r="T17" s="95">
        <f>SUM(C18:R18)</f>
        <v>22</v>
      </c>
      <c r="U17" s="95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17-17</v>
      </c>
      <c r="V17" s="90" t="s">
        <v>148</v>
      </c>
      <c r="W17" s="98">
        <f t="shared" si="0"/>
        <v>1</v>
      </c>
      <c r="Z17" s="56"/>
    </row>
    <row r="18" spans="1:26" s="7" customFormat="1" ht="18" customHeight="1">
      <c r="A18" s="94"/>
      <c r="B18" s="9" t="s">
        <v>75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6"/>
      <c r="K18" s="14">
        <v>2</v>
      </c>
      <c r="L18" s="14">
        <v>1</v>
      </c>
      <c r="M18" s="5">
        <v>2</v>
      </c>
      <c r="N18" s="5">
        <v>2</v>
      </c>
      <c r="O18" s="5">
        <v>2</v>
      </c>
      <c r="P18" s="5">
        <v>2</v>
      </c>
      <c r="Q18" s="5">
        <v>2</v>
      </c>
      <c r="R18" s="5">
        <v>2</v>
      </c>
      <c r="S18" s="96"/>
      <c r="T18" s="96"/>
      <c r="U18" s="96"/>
      <c r="V18" s="91"/>
      <c r="W18" s="97" t="e">
        <f t="shared" si="0"/>
        <v>#VALUE!</v>
      </c>
      <c r="Z18" s="56"/>
    </row>
    <row r="19" spans="1:26" ht="18" customHeight="1">
      <c r="A19" s="94" t="s">
        <v>13</v>
      </c>
      <c r="B19" s="9" t="s">
        <v>104</v>
      </c>
      <c r="C19" s="3" t="s">
        <v>132</v>
      </c>
      <c r="D19" s="3" t="s">
        <v>132</v>
      </c>
      <c r="E19" s="3" t="s">
        <v>132</v>
      </c>
      <c r="F19" s="3" t="s">
        <v>132</v>
      </c>
      <c r="G19" s="3" t="s">
        <v>132</v>
      </c>
      <c r="H19" s="3" t="s">
        <v>132</v>
      </c>
      <c r="I19" s="3" t="s">
        <v>132</v>
      </c>
      <c r="J19" s="3" t="s">
        <v>133</v>
      </c>
      <c r="K19" s="2"/>
      <c r="L19" s="3" t="s">
        <v>132</v>
      </c>
      <c r="M19" s="3" t="s">
        <v>132</v>
      </c>
      <c r="N19" s="3" t="s">
        <v>132</v>
      </c>
      <c r="O19" s="3" t="s">
        <v>132</v>
      </c>
      <c r="P19" s="3" t="s">
        <v>130</v>
      </c>
      <c r="Q19" s="3" t="s">
        <v>130</v>
      </c>
      <c r="R19" s="3" t="s">
        <v>132</v>
      </c>
      <c r="S19" s="95">
        <f t="shared" ref="S19" si="15">COUNTA(C20:R20)</f>
        <v>15</v>
      </c>
      <c r="T19" s="95">
        <f>SUM(C20:R20)</f>
        <v>12</v>
      </c>
      <c r="U19" s="95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5-26</v>
      </c>
      <c r="V19" s="90" t="s">
        <v>165</v>
      </c>
      <c r="W19" s="98">
        <f t="shared" si="0"/>
        <v>0.19230769230769232</v>
      </c>
      <c r="Z19" s="56"/>
    </row>
    <row r="20" spans="1:26" s="7" customFormat="1" ht="18" customHeight="1">
      <c r="A20" s="94"/>
      <c r="B20" s="9" t="s">
        <v>63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14">
        <v>1</v>
      </c>
      <c r="K20" s="6"/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2</v>
      </c>
      <c r="R20" s="5">
        <v>0</v>
      </c>
      <c r="S20" s="96"/>
      <c r="T20" s="96"/>
      <c r="U20" s="96"/>
      <c r="V20" s="91"/>
      <c r="W20" s="97" t="e">
        <f t="shared" si="0"/>
        <v>#VALUE!</v>
      </c>
      <c r="Z20" s="56"/>
    </row>
    <row r="21" spans="1:26" ht="18" customHeight="1">
      <c r="A21" s="94" t="s">
        <v>14</v>
      </c>
      <c r="B21" s="9" t="s">
        <v>99</v>
      </c>
      <c r="C21" s="3" t="s">
        <v>132</v>
      </c>
      <c r="D21" s="3" t="s">
        <v>132</v>
      </c>
      <c r="E21" s="3" t="s">
        <v>132</v>
      </c>
      <c r="F21" s="3" t="s">
        <v>132</v>
      </c>
      <c r="G21" s="3" t="s">
        <v>132</v>
      </c>
      <c r="H21" s="3" t="s">
        <v>132</v>
      </c>
      <c r="I21" s="3" t="s">
        <v>132</v>
      </c>
      <c r="J21" s="4" t="s">
        <v>131</v>
      </c>
      <c r="K21" s="3" t="s">
        <v>130</v>
      </c>
      <c r="L21" s="2"/>
      <c r="M21" s="3" t="s">
        <v>130</v>
      </c>
      <c r="N21" s="3" t="s">
        <v>130</v>
      </c>
      <c r="O21" s="3" t="s">
        <v>130</v>
      </c>
      <c r="P21" s="3" t="s">
        <v>130</v>
      </c>
      <c r="Q21" s="3" t="s">
        <v>131</v>
      </c>
      <c r="R21" s="3" t="s">
        <v>130</v>
      </c>
      <c r="S21" s="95">
        <f t="shared" ref="S21" si="17">COUNTA(C22:R22)</f>
        <v>15</v>
      </c>
      <c r="T21" s="95">
        <f>SUM(C22:R22)</f>
        <v>23</v>
      </c>
      <c r="U21" s="95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16-16</v>
      </c>
      <c r="V21" s="90" t="s">
        <v>147</v>
      </c>
      <c r="W21" s="98">
        <f t="shared" si="0"/>
        <v>1</v>
      </c>
      <c r="Z21" s="56"/>
    </row>
    <row r="22" spans="1:26" s="7" customFormat="1" ht="18" customHeight="1">
      <c r="A22" s="94"/>
      <c r="B22" s="9" t="s">
        <v>108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14">
        <v>2</v>
      </c>
      <c r="K22" s="5">
        <v>2</v>
      </c>
      <c r="L22" s="6"/>
      <c r="M22" s="5">
        <v>2</v>
      </c>
      <c r="N22" s="5">
        <v>2</v>
      </c>
      <c r="O22" s="5">
        <v>2</v>
      </c>
      <c r="P22" s="5">
        <v>2</v>
      </c>
      <c r="Q22" s="5">
        <v>2</v>
      </c>
      <c r="R22" s="14">
        <v>2</v>
      </c>
      <c r="S22" s="96"/>
      <c r="T22" s="96"/>
      <c r="U22" s="96"/>
      <c r="V22" s="91"/>
      <c r="W22" s="97" t="e">
        <f t="shared" si="0"/>
        <v>#VALUE!</v>
      </c>
    </row>
    <row r="23" spans="1:26" ht="18" customHeight="1">
      <c r="A23" s="94" t="s">
        <v>15</v>
      </c>
      <c r="B23" s="9" t="s">
        <v>102</v>
      </c>
      <c r="C23" s="3" t="s">
        <v>132</v>
      </c>
      <c r="D23" s="3" t="s">
        <v>132</v>
      </c>
      <c r="E23" s="3" t="s">
        <v>132</v>
      </c>
      <c r="F23" s="3" t="s">
        <v>133</v>
      </c>
      <c r="G23" s="3" t="s">
        <v>132</v>
      </c>
      <c r="H23" s="3" t="s">
        <v>132</v>
      </c>
      <c r="I23" s="4" t="s">
        <v>132</v>
      </c>
      <c r="J23" s="4" t="s">
        <v>132</v>
      </c>
      <c r="K23" s="3" t="s">
        <v>130</v>
      </c>
      <c r="L23" s="4" t="s">
        <v>132</v>
      </c>
      <c r="M23" s="2"/>
      <c r="N23" s="3" t="s">
        <v>131</v>
      </c>
      <c r="O23" s="3" t="s">
        <v>131</v>
      </c>
      <c r="P23" s="3" t="s">
        <v>130</v>
      </c>
      <c r="Q23" s="3" t="s">
        <v>133</v>
      </c>
      <c r="R23" s="3" t="s">
        <v>130</v>
      </c>
      <c r="S23" s="95">
        <f t="shared" ref="S23" si="19">COUNTA(C24:R24)</f>
        <v>15</v>
      </c>
      <c r="T23" s="95">
        <f>SUM(C24:R24)</f>
        <v>20</v>
      </c>
      <c r="U23" s="95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12-22</v>
      </c>
      <c r="V23" s="90" t="s">
        <v>150</v>
      </c>
      <c r="W23" s="98">
        <f t="shared" si="0"/>
        <v>0.54545454545454541</v>
      </c>
    </row>
    <row r="24" spans="1:26" s="7" customFormat="1" ht="18" customHeight="1">
      <c r="A24" s="94"/>
      <c r="B24" s="9" t="s">
        <v>128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14">
        <v>1</v>
      </c>
      <c r="J24" s="14">
        <v>1</v>
      </c>
      <c r="K24" s="5">
        <v>2</v>
      </c>
      <c r="L24" s="14">
        <v>1</v>
      </c>
      <c r="M24" s="6"/>
      <c r="N24" s="5">
        <v>2</v>
      </c>
      <c r="O24" s="5">
        <v>2</v>
      </c>
      <c r="P24" s="5">
        <v>2</v>
      </c>
      <c r="Q24" s="14">
        <v>1</v>
      </c>
      <c r="R24" s="14">
        <v>2</v>
      </c>
      <c r="S24" s="96"/>
      <c r="T24" s="96"/>
      <c r="U24" s="96"/>
      <c r="V24" s="91"/>
      <c r="W24" s="97" t="e">
        <f t="shared" si="0"/>
        <v>#VALUE!</v>
      </c>
    </row>
    <row r="25" spans="1:26" ht="18" customHeight="1">
      <c r="A25" s="94" t="s">
        <v>16</v>
      </c>
      <c r="B25" s="9" t="s">
        <v>157</v>
      </c>
      <c r="C25" s="3" t="s">
        <v>132</v>
      </c>
      <c r="D25" s="3" t="s">
        <v>132</v>
      </c>
      <c r="E25" s="3" t="s">
        <v>132</v>
      </c>
      <c r="F25" s="3" t="s">
        <v>132</v>
      </c>
      <c r="G25" s="3" t="s">
        <v>132</v>
      </c>
      <c r="H25" s="4" t="s">
        <v>132</v>
      </c>
      <c r="I25" s="4" t="s">
        <v>132</v>
      </c>
      <c r="J25" s="4" t="s">
        <v>132</v>
      </c>
      <c r="K25" s="3" t="s">
        <v>130</v>
      </c>
      <c r="L25" s="4" t="s">
        <v>132</v>
      </c>
      <c r="M25" s="4" t="s">
        <v>133</v>
      </c>
      <c r="N25" s="2"/>
      <c r="O25" s="3" t="s">
        <v>131</v>
      </c>
      <c r="P25" s="3" t="s">
        <v>130</v>
      </c>
      <c r="Q25" s="3" t="s">
        <v>132</v>
      </c>
      <c r="R25" s="3" t="s">
        <v>130</v>
      </c>
      <c r="S25" s="95">
        <f t="shared" ref="S25" si="21">COUNTA(C26:R26)</f>
        <v>15</v>
      </c>
      <c r="T25" s="95">
        <f t="shared" ref="T25" si="22">SUM(C26:R26)</f>
        <v>19</v>
      </c>
      <c r="U25" s="95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9-23</v>
      </c>
      <c r="V25" s="90" t="s">
        <v>151</v>
      </c>
      <c r="W25" s="98">
        <f t="shared" ref="W25:W32" si="24">LEFT(U25,SEARCH("-",U25)-1)/RIGHT(U25,LEN(U25)-SEARCH("-",U25))</f>
        <v>0.39130434782608697</v>
      </c>
    </row>
    <row r="26" spans="1:26" s="7" customFormat="1" ht="18" customHeight="1">
      <c r="A26" s="94"/>
      <c r="B26" s="9" t="s">
        <v>120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14">
        <v>1</v>
      </c>
      <c r="I26" s="14">
        <v>1</v>
      </c>
      <c r="J26" s="14">
        <v>1</v>
      </c>
      <c r="K26" s="5">
        <v>2</v>
      </c>
      <c r="L26" s="14">
        <v>1</v>
      </c>
      <c r="M26" s="14">
        <v>1</v>
      </c>
      <c r="N26" s="6"/>
      <c r="O26" s="14">
        <v>2</v>
      </c>
      <c r="P26" s="14">
        <v>2</v>
      </c>
      <c r="Q26" s="14">
        <v>1</v>
      </c>
      <c r="R26" s="14">
        <v>2</v>
      </c>
      <c r="S26" s="96"/>
      <c r="T26" s="96"/>
      <c r="U26" s="96"/>
      <c r="V26" s="91"/>
      <c r="W26" s="97" t="e">
        <f t="shared" si="24"/>
        <v>#VALUE!</v>
      </c>
    </row>
    <row r="27" spans="1:26" ht="18" customHeight="1">
      <c r="A27" s="94" t="s">
        <v>17</v>
      </c>
      <c r="B27" s="9" t="s">
        <v>158</v>
      </c>
      <c r="C27" s="3" t="s">
        <v>132</v>
      </c>
      <c r="D27" s="3" t="s">
        <v>132</v>
      </c>
      <c r="E27" s="3" t="s">
        <v>132</v>
      </c>
      <c r="F27" s="3" t="s">
        <v>132</v>
      </c>
      <c r="G27" s="4" t="s">
        <v>132</v>
      </c>
      <c r="H27" s="4" t="s">
        <v>132</v>
      </c>
      <c r="I27" s="4" t="s">
        <v>132</v>
      </c>
      <c r="J27" s="4" t="s">
        <v>132</v>
      </c>
      <c r="K27" s="3" t="s">
        <v>130</v>
      </c>
      <c r="L27" s="4" t="s">
        <v>132</v>
      </c>
      <c r="M27" s="3" t="s">
        <v>133</v>
      </c>
      <c r="N27" s="3" t="s">
        <v>133</v>
      </c>
      <c r="O27" s="2"/>
      <c r="P27" s="3" t="s">
        <v>130</v>
      </c>
      <c r="Q27" s="3" t="s">
        <v>132</v>
      </c>
      <c r="R27" s="3" t="s">
        <v>130</v>
      </c>
      <c r="S27" s="95">
        <f t="shared" ref="S27" si="25">COUNTA(C28:R28)</f>
        <v>15</v>
      </c>
      <c r="T27" s="95">
        <f t="shared" ref="T27" si="26">SUM(C28:R28)</f>
        <v>18</v>
      </c>
      <c r="U27" s="95" t="str">
        <f t="shared" ref="U27" si="2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8-24</v>
      </c>
      <c r="V27" s="90" t="s">
        <v>152</v>
      </c>
      <c r="W27" s="98">
        <f t="shared" si="24"/>
        <v>0.33333333333333331</v>
      </c>
    </row>
    <row r="28" spans="1:26" s="7" customFormat="1" ht="18" customHeight="1">
      <c r="A28" s="94"/>
      <c r="B28" s="9" t="s">
        <v>162</v>
      </c>
      <c r="C28" s="5">
        <v>1</v>
      </c>
      <c r="D28" s="5">
        <v>1</v>
      </c>
      <c r="E28" s="5">
        <v>1</v>
      </c>
      <c r="F28" s="5">
        <v>1</v>
      </c>
      <c r="G28" s="14">
        <v>1</v>
      </c>
      <c r="H28" s="14">
        <v>1</v>
      </c>
      <c r="I28" s="14">
        <v>1</v>
      </c>
      <c r="J28" s="14">
        <v>1</v>
      </c>
      <c r="K28" s="5">
        <v>2</v>
      </c>
      <c r="L28" s="14">
        <v>1</v>
      </c>
      <c r="M28" s="14">
        <v>1</v>
      </c>
      <c r="N28" s="14">
        <v>1</v>
      </c>
      <c r="O28" s="6"/>
      <c r="P28" s="14">
        <v>2</v>
      </c>
      <c r="Q28" s="5">
        <v>1</v>
      </c>
      <c r="R28" s="14">
        <v>2</v>
      </c>
      <c r="S28" s="96"/>
      <c r="T28" s="96"/>
      <c r="U28" s="96"/>
      <c r="V28" s="91"/>
      <c r="W28" s="97" t="e">
        <f t="shared" si="24"/>
        <v>#VALUE!</v>
      </c>
    </row>
    <row r="29" spans="1:26" ht="18" customHeight="1">
      <c r="A29" s="94" t="s">
        <v>18</v>
      </c>
      <c r="B29" s="9" t="s">
        <v>159</v>
      </c>
      <c r="C29" s="3" t="s">
        <v>132</v>
      </c>
      <c r="D29" s="3" t="s">
        <v>132</v>
      </c>
      <c r="E29" s="3" t="s">
        <v>132</v>
      </c>
      <c r="F29" s="3" t="s">
        <v>130</v>
      </c>
      <c r="G29" s="4" t="s">
        <v>132</v>
      </c>
      <c r="H29" s="4" t="s">
        <v>132</v>
      </c>
      <c r="I29" s="4" t="s">
        <v>132</v>
      </c>
      <c r="J29" s="4" t="s">
        <v>132</v>
      </c>
      <c r="K29" s="4" t="s">
        <v>132</v>
      </c>
      <c r="L29" s="4" t="s">
        <v>132</v>
      </c>
      <c r="M29" s="4" t="s">
        <v>132</v>
      </c>
      <c r="N29" s="4" t="s">
        <v>132</v>
      </c>
      <c r="O29" s="4" t="s">
        <v>132</v>
      </c>
      <c r="P29" s="2"/>
      <c r="Q29" s="3" t="s">
        <v>132</v>
      </c>
      <c r="R29" s="3" t="s">
        <v>130</v>
      </c>
      <c r="S29" s="95">
        <f t="shared" ref="S29" si="28">COUNTA(C30:R30)</f>
        <v>15</v>
      </c>
      <c r="T29" s="95">
        <f t="shared" ref="T29" si="29">SUM(C30:R30)</f>
        <v>17</v>
      </c>
      <c r="U29" s="95" t="str">
        <f t="shared" ref="U29" si="3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4-26</v>
      </c>
      <c r="V29" s="90" t="s">
        <v>153</v>
      </c>
      <c r="W29" s="98">
        <f t="shared" si="24"/>
        <v>0.15384615384615385</v>
      </c>
    </row>
    <row r="30" spans="1:26" s="7" customFormat="1" ht="18" customHeight="1">
      <c r="A30" s="94"/>
      <c r="B30" s="9" t="s">
        <v>96</v>
      </c>
      <c r="C30" s="5">
        <v>1</v>
      </c>
      <c r="D30" s="5">
        <v>1</v>
      </c>
      <c r="E30" s="5">
        <v>1</v>
      </c>
      <c r="F30" s="5">
        <v>2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6"/>
      <c r="Q30" s="5">
        <v>1</v>
      </c>
      <c r="R30" s="5">
        <v>2</v>
      </c>
      <c r="S30" s="96"/>
      <c r="T30" s="96"/>
      <c r="U30" s="96"/>
      <c r="V30" s="91"/>
      <c r="W30" s="97" t="e">
        <f t="shared" si="24"/>
        <v>#VALUE!</v>
      </c>
    </row>
    <row r="31" spans="1:26" ht="18" customHeight="1">
      <c r="A31" s="94" t="s">
        <v>20</v>
      </c>
      <c r="B31" s="9" t="s">
        <v>121</v>
      </c>
      <c r="C31" s="3" t="s">
        <v>132</v>
      </c>
      <c r="D31" s="3" t="s">
        <v>132</v>
      </c>
      <c r="E31" s="3" t="s">
        <v>132</v>
      </c>
      <c r="F31" s="3" t="s">
        <v>130</v>
      </c>
      <c r="G31" s="4" t="s">
        <v>132</v>
      </c>
      <c r="H31" s="4" t="s">
        <v>132</v>
      </c>
      <c r="I31" s="4" t="s">
        <v>132</v>
      </c>
      <c r="J31" s="4" t="s">
        <v>132</v>
      </c>
      <c r="K31" s="4" t="s">
        <v>132</v>
      </c>
      <c r="L31" s="4" t="s">
        <v>133</v>
      </c>
      <c r="M31" s="4" t="s">
        <v>131</v>
      </c>
      <c r="N31" s="4" t="s">
        <v>130</v>
      </c>
      <c r="O31" s="3" t="s">
        <v>130</v>
      </c>
      <c r="P31" s="3" t="s">
        <v>130</v>
      </c>
      <c r="Q31" s="2"/>
      <c r="R31" s="3" t="s">
        <v>130</v>
      </c>
      <c r="S31" s="95">
        <f t="shared" ref="S31" si="31">COUNTA(C32:R32)</f>
        <v>15</v>
      </c>
      <c r="T31" s="95">
        <f t="shared" ref="T31" si="32">SUM(C32:R32)</f>
        <v>20</v>
      </c>
      <c r="U31" s="95" t="str">
        <f t="shared" ref="U31" si="33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13-19</v>
      </c>
      <c r="V31" s="90" t="s">
        <v>149</v>
      </c>
      <c r="W31" s="98">
        <f t="shared" si="24"/>
        <v>0.68421052631578949</v>
      </c>
    </row>
    <row r="32" spans="1:26" s="7" customFormat="1" ht="18" customHeight="1">
      <c r="A32" s="94"/>
      <c r="B32" s="9" t="s">
        <v>161</v>
      </c>
      <c r="C32" s="5">
        <v>1</v>
      </c>
      <c r="D32" s="5">
        <v>1</v>
      </c>
      <c r="E32" s="5">
        <v>1</v>
      </c>
      <c r="F32" s="5">
        <v>2</v>
      </c>
      <c r="G32" s="14">
        <v>1</v>
      </c>
      <c r="H32" s="14">
        <v>1</v>
      </c>
      <c r="I32" s="14">
        <v>0</v>
      </c>
      <c r="J32" s="14">
        <v>1</v>
      </c>
      <c r="K32" s="14">
        <v>1</v>
      </c>
      <c r="L32" s="14">
        <v>1</v>
      </c>
      <c r="M32" s="14">
        <v>2</v>
      </c>
      <c r="N32" s="14">
        <v>2</v>
      </c>
      <c r="O32" s="5">
        <v>2</v>
      </c>
      <c r="P32" s="5">
        <v>2</v>
      </c>
      <c r="Q32" s="6"/>
      <c r="R32" s="5">
        <v>2</v>
      </c>
      <c r="S32" s="96"/>
      <c r="T32" s="96"/>
      <c r="U32" s="96"/>
      <c r="V32" s="91"/>
      <c r="W32" s="97" t="e">
        <f t="shared" si="24"/>
        <v>#VALUE!</v>
      </c>
    </row>
    <row r="33" spans="1:23" ht="18" customHeight="1">
      <c r="A33" s="94" t="s">
        <v>21</v>
      </c>
      <c r="B33" s="9" t="s">
        <v>160</v>
      </c>
      <c r="C33" s="3" t="s">
        <v>132</v>
      </c>
      <c r="D33" s="3" t="s">
        <v>132</v>
      </c>
      <c r="E33" s="3" t="s">
        <v>132</v>
      </c>
      <c r="F33" s="3" t="s">
        <v>130</v>
      </c>
      <c r="G33" s="3" t="s">
        <v>132</v>
      </c>
      <c r="H33" s="3" t="s">
        <v>132</v>
      </c>
      <c r="I33" s="3" t="s">
        <v>132</v>
      </c>
      <c r="J33" s="3" t="s">
        <v>132</v>
      </c>
      <c r="K33" s="3" t="s">
        <v>130</v>
      </c>
      <c r="L33" s="3" t="s">
        <v>132</v>
      </c>
      <c r="M33" s="3" t="s">
        <v>132</v>
      </c>
      <c r="N33" s="3" t="s">
        <v>132</v>
      </c>
      <c r="O33" s="3" t="s">
        <v>132</v>
      </c>
      <c r="P33" s="3" t="s">
        <v>132</v>
      </c>
      <c r="Q33" s="3" t="s">
        <v>132</v>
      </c>
      <c r="R33" s="2"/>
      <c r="S33" s="95">
        <f t="shared" ref="S33" si="34">COUNTA(C34:R34)</f>
        <v>15</v>
      </c>
      <c r="T33" s="95">
        <f t="shared" ref="T33" si="35">SUM(C34:R34)</f>
        <v>17</v>
      </c>
      <c r="U33" s="95" t="str">
        <f t="shared" ref="U33" si="36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4-26</v>
      </c>
      <c r="V33" s="90" t="s">
        <v>154</v>
      </c>
      <c r="W33" s="98">
        <f t="shared" ref="W33:W34" si="37">LEFT(U33,SEARCH("-",U33)-1)/RIGHT(U33,LEN(U33)-SEARCH("-",U33))</f>
        <v>0.15384615384615385</v>
      </c>
    </row>
    <row r="34" spans="1:23" s="7" customFormat="1" ht="18" customHeight="1">
      <c r="A34" s="94"/>
      <c r="B34" s="9" t="s">
        <v>78</v>
      </c>
      <c r="C34" s="5">
        <v>1</v>
      </c>
      <c r="D34" s="5">
        <v>1</v>
      </c>
      <c r="E34" s="5">
        <v>1</v>
      </c>
      <c r="F34" s="5">
        <v>2</v>
      </c>
      <c r="G34" s="5">
        <v>1</v>
      </c>
      <c r="H34" s="5">
        <v>1</v>
      </c>
      <c r="I34" s="5">
        <v>1</v>
      </c>
      <c r="J34" s="5">
        <v>1</v>
      </c>
      <c r="K34" s="5">
        <v>2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6"/>
      <c r="S34" s="96"/>
      <c r="T34" s="96"/>
      <c r="U34" s="96"/>
      <c r="V34" s="91"/>
      <c r="W34" s="97" t="e">
        <f t="shared" si="37"/>
        <v>#VALUE!</v>
      </c>
    </row>
    <row r="36" spans="1:23" ht="18" customHeight="1">
      <c r="D36" t="s">
        <v>31</v>
      </c>
      <c r="J36" t="s">
        <v>56</v>
      </c>
    </row>
  </sheetData>
  <mergeCells count="96">
    <mergeCell ref="A33:A34"/>
    <mergeCell ref="T33:T34"/>
    <mergeCell ref="U33:U34"/>
    <mergeCell ref="V33:V34"/>
    <mergeCell ref="W33:W34"/>
    <mergeCell ref="S33:S34"/>
    <mergeCell ref="A31:A32"/>
    <mergeCell ref="T31:T32"/>
    <mergeCell ref="U31:U32"/>
    <mergeCell ref="V31:V32"/>
    <mergeCell ref="W31:W32"/>
    <mergeCell ref="S31:S32"/>
    <mergeCell ref="A29:A30"/>
    <mergeCell ref="T29:T30"/>
    <mergeCell ref="U29:U30"/>
    <mergeCell ref="V29:V30"/>
    <mergeCell ref="W29:W30"/>
    <mergeCell ref="S29:S30"/>
    <mergeCell ref="A27:A28"/>
    <mergeCell ref="T27:T28"/>
    <mergeCell ref="U27:U28"/>
    <mergeCell ref="V27:V28"/>
    <mergeCell ref="W27:W28"/>
    <mergeCell ref="S27:S28"/>
    <mergeCell ref="A25:A26"/>
    <mergeCell ref="T25:T26"/>
    <mergeCell ref="U25:U26"/>
    <mergeCell ref="V25:V26"/>
    <mergeCell ref="W25:W26"/>
    <mergeCell ref="S25:S26"/>
    <mergeCell ref="A23:A24"/>
    <mergeCell ref="T23:T24"/>
    <mergeCell ref="U23:U24"/>
    <mergeCell ref="V23:V24"/>
    <mergeCell ref="W23:W24"/>
    <mergeCell ref="S23:S24"/>
    <mergeCell ref="A21:A22"/>
    <mergeCell ref="T21:T22"/>
    <mergeCell ref="U21:U22"/>
    <mergeCell ref="V21:V22"/>
    <mergeCell ref="W21:W22"/>
    <mergeCell ref="S21:S22"/>
    <mergeCell ref="A19:A20"/>
    <mergeCell ref="T19:T20"/>
    <mergeCell ref="U19:U20"/>
    <mergeCell ref="V19:V20"/>
    <mergeCell ref="W19:W20"/>
    <mergeCell ref="S19:S20"/>
    <mergeCell ref="A17:A18"/>
    <mergeCell ref="T17:T18"/>
    <mergeCell ref="U17:U18"/>
    <mergeCell ref="V17:V18"/>
    <mergeCell ref="W17:W18"/>
    <mergeCell ref="S17:S18"/>
    <mergeCell ref="A15:A16"/>
    <mergeCell ref="T15:T16"/>
    <mergeCell ref="U15:U16"/>
    <mergeCell ref="V15:V16"/>
    <mergeCell ref="W15:W16"/>
    <mergeCell ref="S15:S16"/>
    <mergeCell ref="A13:A14"/>
    <mergeCell ref="T13:T14"/>
    <mergeCell ref="U13:U14"/>
    <mergeCell ref="V13:V14"/>
    <mergeCell ref="W13:W14"/>
    <mergeCell ref="S13:S14"/>
    <mergeCell ref="A11:A12"/>
    <mergeCell ref="T11:T12"/>
    <mergeCell ref="U11:U12"/>
    <mergeCell ref="V11:V12"/>
    <mergeCell ref="W11:W12"/>
    <mergeCell ref="S11:S12"/>
    <mergeCell ref="A9:A10"/>
    <mergeCell ref="T9:T10"/>
    <mergeCell ref="U9:U10"/>
    <mergeCell ref="V9:V10"/>
    <mergeCell ref="W9:W10"/>
    <mergeCell ref="S9:S10"/>
    <mergeCell ref="A7:A8"/>
    <mergeCell ref="T7:T8"/>
    <mergeCell ref="U7:U8"/>
    <mergeCell ref="V7:V8"/>
    <mergeCell ref="W7:W8"/>
    <mergeCell ref="S7:S8"/>
    <mergeCell ref="A5:A6"/>
    <mergeCell ref="T5:T6"/>
    <mergeCell ref="U5:U6"/>
    <mergeCell ref="V5:V6"/>
    <mergeCell ref="W5:W6"/>
    <mergeCell ref="S5:S6"/>
    <mergeCell ref="A3:A4"/>
    <mergeCell ref="T3:T4"/>
    <mergeCell ref="U3:U4"/>
    <mergeCell ref="V3:V4"/>
    <mergeCell ref="W3:W4"/>
    <mergeCell ref="S3:S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Normal="70" zoomScaleSheetLayoutView="10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37</v>
      </c>
      <c r="C1" s="8" t="s">
        <v>118</v>
      </c>
      <c r="R1" t="s">
        <v>166</v>
      </c>
      <c r="W1" t="s">
        <v>32</v>
      </c>
    </row>
    <row r="2" spans="1:23" ht="25.5" customHeight="1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64" t="s">
        <v>73</v>
      </c>
      <c r="T2" s="64" t="s">
        <v>24</v>
      </c>
      <c r="U2" s="64" t="s">
        <v>27</v>
      </c>
      <c r="V2" s="64" t="s">
        <v>25</v>
      </c>
      <c r="W2" s="64" t="s">
        <v>26</v>
      </c>
    </row>
    <row r="3" spans="1:23" ht="18" customHeight="1">
      <c r="A3" s="94" t="s">
        <v>0</v>
      </c>
      <c r="B3" s="9" t="s">
        <v>107</v>
      </c>
      <c r="C3" s="2"/>
      <c r="D3" s="3" t="s">
        <v>132</v>
      </c>
      <c r="E3" s="3" t="s">
        <v>130</v>
      </c>
      <c r="F3" s="3" t="s">
        <v>131</v>
      </c>
      <c r="G3" s="3" t="s">
        <v>130</v>
      </c>
      <c r="H3" s="3" t="s">
        <v>130</v>
      </c>
      <c r="I3" s="3" t="s">
        <v>131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95">
        <f>COUNTA(C4:R4)</f>
        <v>15</v>
      </c>
      <c r="T3" s="95">
        <f>SUM(C4:R4)</f>
        <v>29</v>
      </c>
      <c r="U3" s="9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28-4</v>
      </c>
      <c r="V3" s="90" t="s">
        <v>36</v>
      </c>
      <c r="W3" s="98">
        <f t="shared" ref="W3:W34" si="0">LEFT(U3,SEARCH("-",U3)-1)/RIGHT(U3,LEN(U3)-SEARCH("-",U3))</f>
        <v>7</v>
      </c>
    </row>
    <row r="4" spans="1:23" s="7" customFormat="1" ht="18" customHeight="1">
      <c r="A4" s="94"/>
      <c r="B4" s="9" t="s">
        <v>95</v>
      </c>
      <c r="C4" s="6"/>
      <c r="D4" s="5">
        <v>1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5">
        <v>2</v>
      </c>
      <c r="S4" s="96"/>
      <c r="T4" s="96"/>
      <c r="U4" s="96"/>
      <c r="V4" s="91"/>
      <c r="W4" s="97" t="e">
        <f t="shared" si="0"/>
        <v>#VALUE!</v>
      </c>
    </row>
    <row r="5" spans="1:23" ht="18" customHeight="1">
      <c r="A5" s="94" t="s">
        <v>2</v>
      </c>
      <c r="B5" s="9" t="s">
        <v>75</v>
      </c>
      <c r="C5" s="3" t="s">
        <v>130</v>
      </c>
      <c r="D5" s="2"/>
      <c r="E5" s="3" t="s">
        <v>133</v>
      </c>
      <c r="F5" s="3" t="s">
        <v>130</v>
      </c>
      <c r="G5" s="3" t="s">
        <v>130</v>
      </c>
      <c r="H5" s="3" t="s">
        <v>130</v>
      </c>
      <c r="I5" s="3" t="s">
        <v>130</v>
      </c>
      <c r="J5" s="3" t="s">
        <v>130</v>
      </c>
      <c r="K5" s="3" t="s">
        <v>130</v>
      </c>
      <c r="L5" s="3" t="s">
        <v>130</v>
      </c>
      <c r="M5" s="3" t="s">
        <v>130</v>
      </c>
      <c r="N5" s="3" t="s">
        <v>130</v>
      </c>
      <c r="O5" s="3" t="s">
        <v>130</v>
      </c>
      <c r="P5" s="3" t="s">
        <v>130</v>
      </c>
      <c r="Q5" s="3" t="s">
        <v>130</v>
      </c>
      <c r="R5" s="3" t="s">
        <v>130</v>
      </c>
      <c r="S5" s="95">
        <f t="shared" ref="S5" si="1">COUNTA(C6:R6)</f>
        <v>15</v>
      </c>
      <c r="T5" s="95">
        <f>SUM(C6:R6)</f>
        <v>29</v>
      </c>
      <c r="U5" s="95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29-2</v>
      </c>
      <c r="V5" s="90" t="s">
        <v>34</v>
      </c>
      <c r="W5" s="98">
        <f t="shared" si="0"/>
        <v>14.5</v>
      </c>
    </row>
    <row r="6" spans="1:23" s="7" customFormat="1" ht="18" customHeight="1">
      <c r="A6" s="94"/>
      <c r="B6" s="9" t="s">
        <v>11</v>
      </c>
      <c r="C6" s="5">
        <v>2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5">
        <v>2</v>
      </c>
      <c r="S6" s="96"/>
      <c r="T6" s="96"/>
      <c r="U6" s="96"/>
      <c r="V6" s="91"/>
      <c r="W6" s="97" t="e">
        <f t="shared" si="0"/>
        <v>#VALUE!</v>
      </c>
    </row>
    <row r="7" spans="1:23" ht="18" customHeight="1">
      <c r="A7" s="94" t="s">
        <v>3</v>
      </c>
      <c r="B7" s="9" t="s">
        <v>5</v>
      </c>
      <c r="C7" s="3" t="s">
        <v>132</v>
      </c>
      <c r="D7" s="3" t="s">
        <v>131</v>
      </c>
      <c r="E7" s="2"/>
      <c r="F7" s="3" t="s">
        <v>130</v>
      </c>
      <c r="G7" s="3" t="s">
        <v>130</v>
      </c>
      <c r="H7" s="3" t="s">
        <v>130</v>
      </c>
      <c r="I7" s="3" t="s">
        <v>130</v>
      </c>
      <c r="J7" s="3" t="s">
        <v>130</v>
      </c>
      <c r="K7" s="3" t="s">
        <v>130</v>
      </c>
      <c r="L7" s="3" t="s">
        <v>130</v>
      </c>
      <c r="M7" s="3" t="s">
        <v>130</v>
      </c>
      <c r="N7" s="3" t="s">
        <v>130</v>
      </c>
      <c r="O7" s="3" t="s">
        <v>130</v>
      </c>
      <c r="P7" s="3" t="s">
        <v>130</v>
      </c>
      <c r="Q7" s="3" t="s">
        <v>130</v>
      </c>
      <c r="R7" s="3" t="s">
        <v>130</v>
      </c>
      <c r="S7" s="95">
        <f t="shared" ref="S7" si="3">COUNTA(C8:R8)</f>
        <v>15</v>
      </c>
      <c r="T7" s="95">
        <f>SUM(C8:R8)</f>
        <v>29</v>
      </c>
      <c r="U7" s="95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28-3</v>
      </c>
      <c r="V7" s="90" t="s">
        <v>35</v>
      </c>
      <c r="W7" s="98">
        <f t="shared" si="0"/>
        <v>9.3333333333333339</v>
      </c>
    </row>
    <row r="8" spans="1:23" s="7" customFormat="1" ht="18" customHeight="1">
      <c r="A8" s="94"/>
      <c r="B8" s="9" t="s">
        <v>109</v>
      </c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2</v>
      </c>
      <c r="S8" s="96"/>
      <c r="T8" s="96"/>
      <c r="U8" s="96"/>
      <c r="V8" s="91"/>
      <c r="W8" s="97" t="e">
        <f t="shared" si="0"/>
        <v>#VALUE!</v>
      </c>
    </row>
    <row r="9" spans="1:23" ht="18" customHeight="1">
      <c r="A9" s="94" t="s">
        <v>4</v>
      </c>
      <c r="B9" s="9" t="s">
        <v>67</v>
      </c>
      <c r="C9" s="3" t="s">
        <v>133</v>
      </c>
      <c r="D9" s="3" t="s">
        <v>132</v>
      </c>
      <c r="E9" s="3" t="s">
        <v>132</v>
      </c>
      <c r="F9" s="2"/>
      <c r="G9" s="3" t="s">
        <v>130</v>
      </c>
      <c r="H9" s="3" t="s">
        <v>131</v>
      </c>
      <c r="I9" s="3" t="s">
        <v>130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3" t="s">
        <v>130</v>
      </c>
      <c r="P9" s="3" t="s">
        <v>130</v>
      </c>
      <c r="Q9" s="3" t="s">
        <v>130</v>
      </c>
      <c r="R9" s="3" t="s">
        <v>130</v>
      </c>
      <c r="S9" s="95">
        <f t="shared" ref="S9" si="5">COUNTA(C10:R10)</f>
        <v>15</v>
      </c>
      <c r="T9" s="95">
        <f>SUM(C10:R10)</f>
        <v>27</v>
      </c>
      <c r="U9" s="95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25-7</v>
      </c>
      <c r="V9" s="90" t="s">
        <v>144</v>
      </c>
      <c r="W9" s="98">
        <f t="shared" si="0"/>
        <v>3.5714285714285716</v>
      </c>
    </row>
    <row r="10" spans="1:23" s="7" customFormat="1" ht="18" customHeight="1">
      <c r="A10" s="94"/>
      <c r="B10" s="9" t="s">
        <v>19</v>
      </c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>
        <v>2</v>
      </c>
      <c r="S10" s="96"/>
      <c r="T10" s="96"/>
      <c r="U10" s="96"/>
      <c r="V10" s="91"/>
      <c r="W10" s="97" t="e">
        <f t="shared" si="0"/>
        <v>#VALUE!</v>
      </c>
    </row>
    <row r="11" spans="1:23" ht="18" customHeight="1">
      <c r="A11" s="94" t="s">
        <v>6</v>
      </c>
      <c r="B11" s="9" t="s">
        <v>110</v>
      </c>
      <c r="C11" s="3" t="s">
        <v>132</v>
      </c>
      <c r="D11" s="3" t="s">
        <v>132</v>
      </c>
      <c r="E11" s="3" t="s">
        <v>132</v>
      </c>
      <c r="F11" s="3" t="s">
        <v>132</v>
      </c>
      <c r="G11" s="2"/>
      <c r="H11" s="3" t="s">
        <v>132</v>
      </c>
      <c r="I11" s="3" t="s">
        <v>132</v>
      </c>
      <c r="J11" s="3" t="s">
        <v>130</v>
      </c>
      <c r="K11" s="3" t="s">
        <v>130</v>
      </c>
      <c r="L11" s="3" t="s">
        <v>130</v>
      </c>
      <c r="M11" s="3" t="s">
        <v>130</v>
      </c>
      <c r="N11" s="3" t="s">
        <v>131</v>
      </c>
      <c r="O11" s="3" t="s">
        <v>130</v>
      </c>
      <c r="P11" s="3" t="s">
        <v>130</v>
      </c>
      <c r="Q11" s="3" t="s">
        <v>130</v>
      </c>
      <c r="R11" s="3" t="s">
        <v>130</v>
      </c>
      <c r="S11" s="95">
        <f t="shared" ref="S11" si="7">COUNTA(C12:R12)</f>
        <v>15</v>
      </c>
      <c r="T11" s="95">
        <f>SUM(C12:R12)</f>
        <v>24</v>
      </c>
      <c r="U11" s="95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18-13</v>
      </c>
      <c r="V11" s="90" t="s">
        <v>146</v>
      </c>
      <c r="W11" s="98">
        <f t="shared" si="0"/>
        <v>1.3846153846153846</v>
      </c>
    </row>
    <row r="12" spans="1:23" s="7" customFormat="1" ht="18" customHeight="1">
      <c r="A12" s="94"/>
      <c r="B12" s="9" t="s">
        <v>172</v>
      </c>
      <c r="C12" s="5">
        <v>1</v>
      </c>
      <c r="D12" s="5">
        <v>1</v>
      </c>
      <c r="E12" s="5">
        <v>1</v>
      </c>
      <c r="F12" s="5">
        <v>1</v>
      </c>
      <c r="G12" s="6"/>
      <c r="H12" s="5">
        <v>1</v>
      </c>
      <c r="I12" s="5">
        <v>1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96"/>
      <c r="T12" s="96"/>
      <c r="U12" s="96"/>
      <c r="V12" s="91"/>
      <c r="W12" s="97" t="e">
        <f t="shared" si="0"/>
        <v>#VALUE!</v>
      </c>
    </row>
    <row r="13" spans="1:23" ht="18" customHeight="1">
      <c r="A13" s="94" t="s">
        <v>7</v>
      </c>
      <c r="B13" s="9" t="s">
        <v>105</v>
      </c>
      <c r="C13" s="3" t="s">
        <v>132</v>
      </c>
      <c r="D13" s="3" t="s">
        <v>132</v>
      </c>
      <c r="E13" s="3" t="s">
        <v>132</v>
      </c>
      <c r="F13" s="3" t="s">
        <v>133</v>
      </c>
      <c r="G13" s="3" t="s">
        <v>130</v>
      </c>
      <c r="H13" s="2"/>
      <c r="I13" s="3" t="s">
        <v>130</v>
      </c>
      <c r="J13" s="3" t="s">
        <v>130</v>
      </c>
      <c r="K13" s="3" t="s">
        <v>130</v>
      </c>
      <c r="L13" s="3" t="s">
        <v>130</v>
      </c>
      <c r="M13" s="3" t="s">
        <v>130</v>
      </c>
      <c r="N13" s="3" t="s">
        <v>132</v>
      </c>
      <c r="O13" s="3" t="s">
        <v>132</v>
      </c>
      <c r="P13" s="3" t="s">
        <v>132</v>
      </c>
      <c r="Q13" s="3" t="s">
        <v>132</v>
      </c>
      <c r="R13" s="3" t="s">
        <v>130</v>
      </c>
      <c r="S13" s="95">
        <f t="shared" ref="S13" si="9">COUNTA(C14:R14)</f>
        <v>15</v>
      </c>
      <c r="T13" s="95">
        <f>SUM(C14:R14)</f>
        <v>18</v>
      </c>
      <c r="U13" s="95" t="str">
        <f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15-16</v>
      </c>
      <c r="V13" s="90" t="s">
        <v>150</v>
      </c>
      <c r="W13" s="98">
        <f t="shared" si="0"/>
        <v>0.9375</v>
      </c>
    </row>
    <row r="14" spans="1:23" s="7" customFormat="1" ht="18" customHeight="1">
      <c r="A14" s="94"/>
      <c r="B14" s="9" t="s">
        <v>101</v>
      </c>
      <c r="C14" s="5">
        <v>1</v>
      </c>
      <c r="D14" s="5">
        <v>1</v>
      </c>
      <c r="E14" s="5">
        <v>1</v>
      </c>
      <c r="F14" s="5">
        <v>1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0</v>
      </c>
      <c r="O14" s="5">
        <v>0</v>
      </c>
      <c r="P14" s="5">
        <v>0</v>
      </c>
      <c r="Q14" s="5">
        <v>0</v>
      </c>
      <c r="R14" s="5">
        <v>2</v>
      </c>
      <c r="S14" s="96"/>
      <c r="T14" s="96"/>
      <c r="U14" s="96"/>
      <c r="V14" s="91"/>
      <c r="W14" s="97" t="e">
        <f t="shared" si="0"/>
        <v>#VALUE!</v>
      </c>
    </row>
    <row r="15" spans="1:23" ht="18" customHeight="1">
      <c r="A15" s="94" t="s">
        <v>10</v>
      </c>
      <c r="B15" s="9" t="s">
        <v>129</v>
      </c>
      <c r="C15" s="3" t="s">
        <v>133</v>
      </c>
      <c r="D15" s="3" t="s">
        <v>132</v>
      </c>
      <c r="E15" s="3" t="s">
        <v>132</v>
      </c>
      <c r="F15" s="3" t="s">
        <v>132</v>
      </c>
      <c r="G15" s="3" t="s">
        <v>130</v>
      </c>
      <c r="H15" s="3" t="s">
        <v>132</v>
      </c>
      <c r="I15" s="2"/>
      <c r="J15" s="3" t="s">
        <v>131</v>
      </c>
      <c r="K15" s="3" t="s">
        <v>130</v>
      </c>
      <c r="L15" s="3" t="s">
        <v>130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95">
        <f t="shared" ref="S15" si="10">COUNTA(C16:R16)</f>
        <v>15</v>
      </c>
      <c r="T15" s="95">
        <f>SUM(C16:R16)</f>
        <v>25</v>
      </c>
      <c r="U15" s="95" t="str">
        <f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21-11</v>
      </c>
      <c r="V15" s="90" t="s">
        <v>145</v>
      </c>
      <c r="W15" s="98">
        <f t="shared" si="0"/>
        <v>1.9090909090909092</v>
      </c>
    </row>
    <row r="16" spans="1:23" s="7" customFormat="1" ht="18" customHeight="1">
      <c r="A16" s="94"/>
      <c r="B16" s="9" t="s">
        <v>119</v>
      </c>
      <c r="C16" s="5">
        <v>1</v>
      </c>
      <c r="D16" s="5">
        <v>1</v>
      </c>
      <c r="E16" s="5">
        <v>1</v>
      </c>
      <c r="F16" s="5">
        <v>1</v>
      </c>
      <c r="G16" s="5">
        <v>2</v>
      </c>
      <c r="H16" s="5">
        <v>1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>
        <v>2</v>
      </c>
      <c r="R16" s="5">
        <v>2</v>
      </c>
      <c r="S16" s="96"/>
      <c r="T16" s="96"/>
      <c r="U16" s="96"/>
      <c r="V16" s="91"/>
      <c r="W16" s="97" t="e">
        <f t="shared" si="0"/>
        <v>#VALUE!</v>
      </c>
    </row>
    <row r="17" spans="1:26" ht="18" customHeight="1">
      <c r="A17" s="94" t="s">
        <v>12</v>
      </c>
      <c r="B17" s="9" t="s">
        <v>174</v>
      </c>
      <c r="C17" s="3" t="s">
        <v>132</v>
      </c>
      <c r="D17" s="3" t="s">
        <v>132</v>
      </c>
      <c r="E17" s="3" t="s">
        <v>132</v>
      </c>
      <c r="F17" s="3" t="s">
        <v>132</v>
      </c>
      <c r="G17" s="3" t="s">
        <v>132</v>
      </c>
      <c r="H17" s="3" t="s">
        <v>132</v>
      </c>
      <c r="I17" s="3" t="s">
        <v>133</v>
      </c>
      <c r="J17" s="2"/>
      <c r="K17" s="3" t="s">
        <v>132</v>
      </c>
      <c r="L17" s="4" t="s">
        <v>133</v>
      </c>
      <c r="M17" s="3" t="s">
        <v>130</v>
      </c>
      <c r="N17" s="3" t="s">
        <v>130</v>
      </c>
      <c r="O17" s="3" t="s">
        <v>130</v>
      </c>
      <c r="P17" s="3" t="s">
        <v>132</v>
      </c>
      <c r="Q17" s="3" t="s">
        <v>132</v>
      </c>
      <c r="R17" s="3" t="s">
        <v>130</v>
      </c>
      <c r="S17" s="95">
        <f t="shared" ref="S17" si="11">COUNTA(C18:R18)</f>
        <v>15</v>
      </c>
      <c r="T17" s="95">
        <f>SUM(C18:R18)</f>
        <v>13</v>
      </c>
      <c r="U17" s="95" t="str">
        <f t="shared" ref="U17" si="1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10-22</v>
      </c>
      <c r="V17" s="90" t="s">
        <v>152</v>
      </c>
      <c r="W17" s="98">
        <f t="shared" si="0"/>
        <v>0.45454545454545453</v>
      </c>
      <c r="Z17" s="56"/>
    </row>
    <row r="18" spans="1:26" s="7" customFormat="1" ht="18" customHeight="1">
      <c r="A18" s="94"/>
      <c r="B18" s="9" t="s">
        <v>175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1</v>
      </c>
      <c r="J18" s="6"/>
      <c r="K18" s="5">
        <v>1</v>
      </c>
      <c r="L18" s="14">
        <v>1</v>
      </c>
      <c r="M18" s="14">
        <v>2</v>
      </c>
      <c r="N18" s="14">
        <v>2</v>
      </c>
      <c r="O18" s="14">
        <v>2</v>
      </c>
      <c r="P18" s="5">
        <v>0</v>
      </c>
      <c r="Q18" s="5">
        <v>0</v>
      </c>
      <c r="R18" s="5">
        <v>2</v>
      </c>
      <c r="S18" s="96"/>
      <c r="T18" s="96"/>
      <c r="U18" s="96"/>
      <c r="V18" s="91"/>
      <c r="W18" s="97" t="e">
        <f t="shared" si="0"/>
        <v>#VALUE!</v>
      </c>
      <c r="Z18" s="56"/>
    </row>
    <row r="19" spans="1:26" ht="18" customHeight="1">
      <c r="A19" s="94" t="s">
        <v>13</v>
      </c>
      <c r="B19" s="9" t="s">
        <v>9</v>
      </c>
      <c r="C19" s="3" t="s">
        <v>132</v>
      </c>
      <c r="D19" s="3" t="s">
        <v>132</v>
      </c>
      <c r="E19" s="3" t="s">
        <v>132</v>
      </c>
      <c r="F19" s="3" t="s">
        <v>132</v>
      </c>
      <c r="G19" s="3" t="s">
        <v>132</v>
      </c>
      <c r="H19" s="3" t="s">
        <v>132</v>
      </c>
      <c r="I19" s="3" t="s">
        <v>132</v>
      </c>
      <c r="J19" s="3" t="s">
        <v>130</v>
      </c>
      <c r="K19" s="2"/>
      <c r="L19" s="3" t="s">
        <v>132</v>
      </c>
      <c r="M19" s="3" t="s">
        <v>130</v>
      </c>
      <c r="N19" s="3" t="s">
        <v>130</v>
      </c>
      <c r="O19" s="3" t="s">
        <v>130</v>
      </c>
      <c r="P19" s="3" t="s">
        <v>130</v>
      </c>
      <c r="Q19" s="3" t="s">
        <v>130</v>
      </c>
      <c r="R19" s="3" t="s">
        <v>130</v>
      </c>
      <c r="S19" s="95">
        <f t="shared" ref="S19" si="13">COUNTA(C20:R20)</f>
        <v>15</v>
      </c>
      <c r="T19" s="95">
        <f>SUM(C20:R20)</f>
        <v>22</v>
      </c>
      <c r="U19" s="95" t="str">
        <f t="shared" ref="U19" si="1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14-16</v>
      </c>
      <c r="V19" s="90" t="s">
        <v>147</v>
      </c>
      <c r="W19" s="98">
        <f t="shared" si="0"/>
        <v>0.875</v>
      </c>
      <c r="Z19" s="56"/>
    </row>
    <row r="20" spans="1:26" s="7" customFormat="1" ht="18" customHeight="1">
      <c r="A20" s="94"/>
      <c r="B20" s="9" t="s">
        <v>100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14">
        <v>2</v>
      </c>
      <c r="K20" s="6"/>
      <c r="L20" s="5">
        <v>1</v>
      </c>
      <c r="M20" s="14">
        <v>2</v>
      </c>
      <c r="N20" s="14">
        <v>2</v>
      </c>
      <c r="O20" s="5">
        <v>2</v>
      </c>
      <c r="P20" s="5">
        <v>2</v>
      </c>
      <c r="Q20" s="5">
        <v>2</v>
      </c>
      <c r="R20" s="14">
        <v>2</v>
      </c>
      <c r="S20" s="96"/>
      <c r="T20" s="96"/>
      <c r="U20" s="96"/>
      <c r="V20" s="91"/>
      <c r="W20" s="97" t="e">
        <f t="shared" si="0"/>
        <v>#VALUE!</v>
      </c>
      <c r="Z20" s="56"/>
    </row>
    <row r="21" spans="1:26" ht="18" customHeight="1">
      <c r="A21" s="94" t="s">
        <v>14</v>
      </c>
      <c r="B21" s="9" t="s">
        <v>161</v>
      </c>
      <c r="C21" s="3" t="s">
        <v>132</v>
      </c>
      <c r="D21" s="3" t="s">
        <v>132</v>
      </c>
      <c r="E21" s="3" t="s">
        <v>132</v>
      </c>
      <c r="F21" s="3" t="s">
        <v>132</v>
      </c>
      <c r="G21" s="3" t="s">
        <v>132</v>
      </c>
      <c r="H21" s="3" t="s">
        <v>132</v>
      </c>
      <c r="I21" s="3" t="s">
        <v>132</v>
      </c>
      <c r="J21" s="3" t="s">
        <v>131</v>
      </c>
      <c r="K21" s="3" t="s">
        <v>130</v>
      </c>
      <c r="L21" s="2"/>
      <c r="M21" s="3" t="s">
        <v>130</v>
      </c>
      <c r="N21" s="3" t="s">
        <v>132</v>
      </c>
      <c r="O21" s="3" t="s">
        <v>132</v>
      </c>
      <c r="P21" s="3" t="s">
        <v>132</v>
      </c>
      <c r="Q21" s="3" t="s">
        <v>132</v>
      </c>
      <c r="R21" s="3" t="s">
        <v>131</v>
      </c>
      <c r="S21" s="95">
        <f t="shared" ref="S21" si="15">COUNTA(C22:R22)</f>
        <v>15</v>
      </c>
      <c r="T21" s="95">
        <f>SUM(C22:R22)</f>
        <v>13</v>
      </c>
      <c r="U21" s="95" t="str">
        <f t="shared" ref="U21" si="16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8-24</v>
      </c>
      <c r="V21" s="90" t="s">
        <v>153</v>
      </c>
      <c r="W21" s="98">
        <f t="shared" si="0"/>
        <v>0.33333333333333331</v>
      </c>
      <c r="Z21" s="56"/>
    </row>
    <row r="22" spans="1:26" s="7" customFormat="1" ht="18" customHeight="1">
      <c r="A22" s="94"/>
      <c r="B22" s="9" t="s">
        <v>120</v>
      </c>
      <c r="C22" s="5">
        <v>0</v>
      </c>
      <c r="D22" s="5">
        <v>0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14">
        <v>2</v>
      </c>
      <c r="K22" s="14">
        <v>2</v>
      </c>
      <c r="L22" s="6"/>
      <c r="M22" s="14">
        <v>2</v>
      </c>
      <c r="N22" s="5">
        <v>0</v>
      </c>
      <c r="O22" s="5">
        <v>0</v>
      </c>
      <c r="P22" s="5">
        <v>0</v>
      </c>
      <c r="Q22" s="5">
        <v>0</v>
      </c>
      <c r="R22" s="14">
        <v>2</v>
      </c>
      <c r="S22" s="96"/>
      <c r="T22" s="96"/>
      <c r="U22" s="96"/>
      <c r="V22" s="91"/>
      <c r="W22" s="97" t="e">
        <f t="shared" si="0"/>
        <v>#VALUE!</v>
      </c>
    </row>
    <row r="23" spans="1:26" ht="18" customHeight="1">
      <c r="A23" s="94" t="s">
        <v>15</v>
      </c>
      <c r="B23" s="9" t="s">
        <v>176</v>
      </c>
      <c r="C23" s="3" t="s">
        <v>132</v>
      </c>
      <c r="D23" s="3" t="s">
        <v>132</v>
      </c>
      <c r="E23" s="3" t="s">
        <v>132</v>
      </c>
      <c r="F23" s="3" t="s">
        <v>132</v>
      </c>
      <c r="G23" s="3" t="s">
        <v>132</v>
      </c>
      <c r="H23" s="3" t="s">
        <v>132</v>
      </c>
      <c r="I23" s="3" t="s">
        <v>132</v>
      </c>
      <c r="J23" s="3" t="s">
        <v>132</v>
      </c>
      <c r="K23" s="3" t="s">
        <v>132</v>
      </c>
      <c r="L23" s="3" t="s">
        <v>132</v>
      </c>
      <c r="M23" s="2"/>
      <c r="N23" s="3" t="s">
        <v>132</v>
      </c>
      <c r="O23" s="3" t="s">
        <v>132</v>
      </c>
      <c r="P23" s="3" t="s">
        <v>132</v>
      </c>
      <c r="Q23" s="3" t="s">
        <v>132</v>
      </c>
      <c r="R23" s="3" t="s">
        <v>132</v>
      </c>
      <c r="S23" s="95">
        <f t="shared" ref="S23" si="17">COUNTA(C24:R24)</f>
        <v>15</v>
      </c>
      <c r="T23" s="95">
        <f>SUM(C24:R24)</f>
        <v>9</v>
      </c>
      <c r="U23" s="95" t="str">
        <f t="shared" ref="U23" si="18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0-30</v>
      </c>
      <c r="V23" s="90" t="s">
        <v>165</v>
      </c>
      <c r="W23" s="98">
        <f t="shared" si="0"/>
        <v>0</v>
      </c>
    </row>
    <row r="24" spans="1:26" s="7" customFormat="1" ht="18" customHeight="1">
      <c r="A24" s="94"/>
      <c r="B24" s="9" t="s">
        <v>177</v>
      </c>
      <c r="C24" s="5">
        <v>0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6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96"/>
      <c r="T24" s="96"/>
      <c r="U24" s="96"/>
      <c r="V24" s="91"/>
      <c r="W24" s="97" t="e">
        <f t="shared" si="0"/>
        <v>#VALUE!</v>
      </c>
    </row>
    <row r="25" spans="1:26" ht="18" customHeight="1">
      <c r="A25" s="94" t="s">
        <v>16</v>
      </c>
      <c r="B25" s="9" t="s">
        <v>162</v>
      </c>
      <c r="C25" s="3" t="s">
        <v>132</v>
      </c>
      <c r="D25" s="3" t="s">
        <v>132</v>
      </c>
      <c r="E25" s="3" t="s">
        <v>132</v>
      </c>
      <c r="F25" s="3" t="s">
        <v>132</v>
      </c>
      <c r="G25" s="3" t="s">
        <v>132</v>
      </c>
      <c r="H25" s="3" t="s">
        <v>132</v>
      </c>
      <c r="I25" s="3" t="s">
        <v>132</v>
      </c>
      <c r="J25" s="3" t="s">
        <v>132</v>
      </c>
      <c r="K25" s="3" t="s">
        <v>132</v>
      </c>
      <c r="L25" s="3" t="s">
        <v>130</v>
      </c>
      <c r="M25" s="3" t="s">
        <v>130</v>
      </c>
      <c r="N25" s="2"/>
      <c r="O25" s="3" t="s">
        <v>130</v>
      </c>
      <c r="P25" s="3" t="s">
        <v>130</v>
      </c>
      <c r="Q25" s="3" t="s">
        <v>130</v>
      </c>
      <c r="R25" s="3" t="s">
        <v>130</v>
      </c>
      <c r="S25" s="95">
        <f t="shared" ref="S25" si="19">COUNTA(C26:R26)</f>
        <v>15</v>
      </c>
      <c r="T25" s="95">
        <f t="shared" ref="T25" si="20">SUM(C26:R26)</f>
        <v>18</v>
      </c>
      <c r="U25" s="95" t="str">
        <f t="shared" ref="U25" si="21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12-18</v>
      </c>
      <c r="V25" s="90" t="s">
        <v>151</v>
      </c>
      <c r="W25" s="98">
        <f t="shared" si="0"/>
        <v>0.66666666666666663</v>
      </c>
    </row>
    <row r="26" spans="1:26" s="7" customFormat="1" ht="18" customHeight="1">
      <c r="A26" s="94"/>
      <c r="B26" s="9" t="s">
        <v>96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5">
        <v>0</v>
      </c>
      <c r="L26" s="5">
        <v>2</v>
      </c>
      <c r="M26" s="5">
        <v>2</v>
      </c>
      <c r="N26" s="6"/>
      <c r="O26" s="5">
        <v>2</v>
      </c>
      <c r="P26" s="5">
        <v>2</v>
      </c>
      <c r="Q26" s="5">
        <v>2</v>
      </c>
      <c r="R26" s="5">
        <v>2</v>
      </c>
      <c r="S26" s="96"/>
      <c r="T26" s="96"/>
      <c r="U26" s="96"/>
      <c r="V26" s="91"/>
      <c r="W26" s="97" t="e">
        <f t="shared" si="0"/>
        <v>#VALUE!</v>
      </c>
    </row>
    <row r="27" spans="1:26" ht="18" customHeight="1">
      <c r="A27" s="94" t="s">
        <v>17</v>
      </c>
      <c r="B27" s="9" t="s">
        <v>190</v>
      </c>
      <c r="C27" s="3" t="s">
        <v>132</v>
      </c>
      <c r="D27" s="3" t="s">
        <v>132</v>
      </c>
      <c r="E27" s="3" t="s">
        <v>132</v>
      </c>
      <c r="F27" s="3" t="s">
        <v>132</v>
      </c>
      <c r="G27" s="3" t="s">
        <v>132</v>
      </c>
      <c r="H27" s="3" t="s">
        <v>130</v>
      </c>
      <c r="I27" s="3" t="s">
        <v>132</v>
      </c>
      <c r="J27" s="3" t="s">
        <v>132</v>
      </c>
      <c r="K27" s="3" t="s">
        <v>132</v>
      </c>
      <c r="L27" s="3" t="s">
        <v>132</v>
      </c>
      <c r="M27" s="3" t="s">
        <v>132</v>
      </c>
      <c r="N27" s="3" t="s">
        <v>132</v>
      </c>
      <c r="O27" s="2"/>
      <c r="P27" s="3" t="s">
        <v>132</v>
      </c>
      <c r="Q27" s="3" t="s">
        <v>131</v>
      </c>
      <c r="R27" s="3" t="s">
        <v>132</v>
      </c>
      <c r="S27" s="95">
        <f t="shared" ref="S27" si="22">COUNTA(C28:R28)</f>
        <v>15</v>
      </c>
      <c r="T27" s="95">
        <f t="shared" ref="T27" si="23">SUM(C28:R28)</f>
        <v>11</v>
      </c>
      <c r="U27" s="95" t="str">
        <f t="shared" ref="U27" si="24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4-27</v>
      </c>
      <c r="V27" s="90" t="s">
        <v>154</v>
      </c>
      <c r="W27" s="98">
        <f t="shared" si="0"/>
        <v>0.14814814814814814</v>
      </c>
    </row>
    <row r="28" spans="1:26" s="7" customFormat="1" ht="18" customHeight="1">
      <c r="A28" s="94"/>
      <c r="B28" s="9" t="s">
        <v>191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2</v>
      </c>
      <c r="I28" s="5">
        <v>1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6"/>
      <c r="P28" s="5">
        <v>0</v>
      </c>
      <c r="Q28" s="5">
        <v>2</v>
      </c>
      <c r="R28" s="5">
        <v>0</v>
      </c>
      <c r="S28" s="96"/>
      <c r="T28" s="96"/>
      <c r="U28" s="96"/>
      <c r="V28" s="91"/>
      <c r="W28" s="97" t="e">
        <f t="shared" si="0"/>
        <v>#VALUE!</v>
      </c>
    </row>
    <row r="29" spans="1:26" ht="18" customHeight="1">
      <c r="A29" s="94" t="s">
        <v>18</v>
      </c>
      <c r="B29" s="9" t="s">
        <v>194</v>
      </c>
      <c r="C29" s="3" t="s">
        <v>132</v>
      </c>
      <c r="D29" s="3" t="s">
        <v>132</v>
      </c>
      <c r="E29" s="3" t="s">
        <v>132</v>
      </c>
      <c r="F29" s="3" t="s">
        <v>132</v>
      </c>
      <c r="G29" s="3" t="s">
        <v>132</v>
      </c>
      <c r="H29" s="3" t="s">
        <v>130</v>
      </c>
      <c r="I29" s="3" t="s">
        <v>132</v>
      </c>
      <c r="J29" s="3" t="s">
        <v>130</v>
      </c>
      <c r="K29" s="3" t="s">
        <v>132</v>
      </c>
      <c r="L29" s="3" t="s">
        <v>130</v>
      </c>
      <c r="M29" s="3" t="s">
        <v>130</v>
      </c>
      <c r="N29" s="3" t="s">
        <v>132</v>
      </c>
      <c r="O29" s="3" t="s">
        <v>130</v>
      </c>
      <c r="P29" s="2"/>
      <c r="Q29" s="3" t="s">
        <v>133</v>
      </c>
      <c r="R29" s="3" t="s">
        <v>130</v>
      </c>
      <c r="S29" s="95">
        <f t="shared" ref="S29" si="25">COUNTA(C30:R30)</f>
        <v>15</v>
      </c>
      <c r="T29" s="95">
        <f t="shared" ref="T29" si="26">SUM(C30:R30)</f>
        <v>21</v>
      </c>
      <c r="U29" s="95" t="str">
        <f t="shared" ref="U29" si="27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13-18</v>
      </c>
      <c r="V29" s="90" t="s">
        <v>148</v>
      </c>
      <c r="W29" s="98">
        <f t="shared" si="0"/>
        <v>0.72222222222222221</v>
      </c>
    </row>
    <row r="30" spans="1:26" s="7" customFormat="1" ht="18" customHeight="1">
      <c r="A30" s="94"/>
      <c r="B30" s="9" t="s">
        <v>171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2</v>
      </c>
      <c r="I30" s="5">
        <v>1</v>
      </c>
      <c r="J30" s="5">
        <v>2</v>
      </c>
      <c r="K30" s="5">
        <v>1</v>
      </c>
      <c r="L30" s="5">
        <v>2</v>
      </c>
      <c r="M30" s="5">
        <v>2</v>
      </c>
      <c r="N30" s="5">
        <v>1</v>
      </c>
      <c r="O30" s="5">
        <v>2</v>
      </c>
      <c r="P30" s="6"/>
      <c r="Q30" s="5">
        <v>1</v>
      </c>
      <c r="R30" s="5">
        <v>2</v>
      </c>
      <c r="S30" s="96"/>
      <c r="T30" s="96"/>
      <c r="U30" s="96"/>
      <c r="V30" s="91"/>
      <c r="W30" s="97" t="e">
        <f t="shared" si="0"/>
        <v>#VALUE!</v>
      </c>
    </row>
    <row r="31" spans="1:26" ht="18" customHeight="1">
      <c r="A31" s="94" t="s">
        <v>20</v>
      </c>
      <c r="B31" s="9" t="s">
        <v>192</v>
      </c>
      <c r="C31" s="3" t="s">
        <v>132</v>
      </c>
      <c r="D31" s="3" t="s">
        <v>132</v>
      </c>
      <c r="E31" s="3" t="s">
        <v>132</v>
      </c>
      <c r="F31" s="3" t="s">
        <v>132</v>
      </c>
      <c r="G31" s="3" t="s">
        <v>132</v>
      </c>
      <c r="H31" s="3" t="s">
        <v>130</v>
      </c>
      <c r="I31" s="3" t="s">
        <v>132</v>
      </c>
      <c r="J31" s="3" t="s">
        <v>130</v>
      </c>
      <c r="K31" s="3" t="s">
        <v>132</v>
      </c>
      <c r="L31" s="3" t="s">
        <v>130</v>
      </c>
      <c r="M31" s="3" t="s">
        <v>130</v>
      </c>
      <c r="N31" s="3" t="s">
        <v>132</v>
      </c>
      <c r="O31" s="3" t="s">
        <v>133</v>
      </c>
      <c r="P31" s="3" t="s">
        <v>131</v>
      </c>
      <c r="Q31" s="2"/>
      <c r="R31" s="3" t="s">
        <v>132</v>
      </c>
      <c r="S31" s="95">
        <f t="shared" ref="S31" si="28">COUNTA(C32:R32)</f>
        <v>15</v>
      </c>
      <c r="T31" s="95">
        <f t="shared" ref="T31" si="29">SUM(C32:R32)</f>
        <v>20</v>
      </c>
      <c r="U31" s="95" t="str">
        <f t="shared" ref="U31" si="30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11-21</v>
      </c>
      <c r="V31" s="90" t="s">
        <v>149</v>
      </c>
      <c r="W31" s="98">
        <f t="shared" si="0"/>
        <v>0.52380952380952384</v>
      </c>
    </row>
    <row r="32" spans="1:26" s="7" customFormat="1" ht="18" customHeight="1">
      <c r="A32" s="94"/>
      <c r="B32" s="9" t="s">
        <v>173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2</v>
      </c>
      <c r="I32" s="5">
        <v>1</v>
      </c>
      <c r="J32" s="5">
        <v>2</v>
      </c>
      <c r="K32" s="5">
        <v>1</v>
      </c>
      <c r="L32" s="5">
        <v>2</v>
      </c>
      <c r="M32" s="5">
        <v>2</v>
      </c>
      <c r="N32" s="5">
        <v>1</v>
      </c>
      <c r="O32" s="5">
        <v>1</v>
      </c>
      <c r="P32" s="5">
        <v>2</v>
      </c>
      <c r="Q32" s="6"/>
      <c r="R32" s="5">
        <v>1</v>
      </c>
      <c r="S32" s="96"/>
      <c r="T32" s="96"/>
      <c r="U32" s="96"/>
      <c r="V32" s="91"/>
      <c r="W32" s="97" t="e">
        <f t="shared" si="0"/>
        <v>#VALUE!</v>
      </c>
    </row>
    <row r="33" spans="1:23" ht="18" customHeight="1">
      <c r="A33" s="94" t="s">
        <v>21</v>
      </c>
      <c r="B33" s="9" t="s">
        <v>180</v>
      </c>
      <c r="C33" s="3" t="s">
        <v>132</v>
      </c>
      <c r="D33" s="3" t="s">
        <v>132</v>
      </c>
      <c r="E33" s="3" t="s">
        <v>132</v>
      </c>
      <c r="F33" s="3" t="s">
        <v>132</v>
      </c>
      <c r="G33" s="3" t="s">
        <v>132</v>
      </c>
      <c r="H33" s="3" t="s">
        <v>132</v>
      </c>
      <c r="I33" s="3" t="s">
        <v>132</v>
      </c>
      <c r="J33" s="3" t="s">
        <v>132</v>
      </c>
      <c r="K33" s="3" t="s">
        <v>132</v>
      </c>
      <c r="L33" s="3" t="s">
        <v>133</v>
      </c>
      <c r="M33" s="3" t="s">
        <v>132</v>
      </c>
      <c r="N33" s="3" t="s">
        <v>132</v>
      </c>
      <c r="O33" s="3" t="s">
        <v>132</v>
      </c>
      <c r="P33" s="3" t="s">
        <v>132</v>
      </c>
      <c r="Q33" s="3" t="s">
        <v>130</v>
      </c>
      <c r="R33" s="2"/>
      <c r="S33" s="95">
        <f t="shared" ref="S33" si="31">COUNTA(C34:R34)</f>
        <v>15</v>
      </c>
      <c r="T33" s="95">
        <f t="shared" ref="T33" si="32">SUM(C34:R34)</f>
        <v>10</v>
      </c>
      <c r="U33" s="95" t="str">
        <f t="shared" ref="U33" si="33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3-28</v>
      </c>
      <c r="V33" s="90" t="s">
        <v>164</v>
      </c>
      <c r="W33" s="98">
        <f t="shared" si="0"/>
        <v>0.10714285714285714</v>
      </c>
    </row>
    <row r="34" spans="1:23" s="7" customFormat="1" ht="18" customHeight="1">
      <c r="A34" s="94"/>
      <c r="B34" s="9" t="s">
        <v>193</v>
      </c>
      <c r="C34" s="5">
        <v>1</v>
      </c>
      <c r="D34" s="5">
        <v>1</v>
      </c>
      <c r="E34" s="5">
        <v>1</v>
      </c>
      <c r="F34" s="5">
        <v>0</v>
      </c>
      <c r="G34" s="5">
        <v>0</v>
      </c>
      <c r="H34" s="5">
        <v>0</v>
      </c>
      <c r="I34" s="5">
        <v>1</v>
      </c>
      <c r="J34" s="5">
        <v>1</v>
      </c>
      <c r="K34" s="5">
        <v>1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2</v>
      </c>
      <c r="R34" s="6"/>
      <c r="S34" s="96"/>
      <c r="T34" s="96"/>
      <c r="U34" s="96"/>
      <c r="V34" s="91"/>
      <c r="W34" s="97" t="e">
        <f t="shared" si="0"/>
        <v>#VALUE!</v>
      </c>
    </row>
    <row r="36" spans="1:23" ht="18" customHeight="1">
      <c r="D36" t="s">
        <v>31</v>
      </c>
      <c r="J36" t="s">
        <v>56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Normal="70" zoomScaleSheetLayoutView="10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37</v>
      </c>
      <c r="C1" s="8" t="s">
        <v>118</v>
      </c>
      <c r="R1" t="s">
        <v>167</v>
      </c>
      <c r="W1" t="s">
        <v>32</v>
      </c>
    </row>
    <row r="2" spans="1:23" ht="25.5" customHeight="1">
      <c r="A2" s="1" t="s">
        <v>22</v>
      </c>
      <c r="B2" s="1" t="s">
        <v>23</v>
      </c>
      <c r="C2" s="11" t="s">
        <v>0</v>
      </c>
      <c r="D2" s="11" t="s">
        <v>2</v>
      </c>
      <c r="E2" s="11" t="s">
        <v>3</v>
      </c>
      <c r="F2" s="11" t="s">
        <v>4</v>
      </c>
      <c r="G2" s="11" t="s">
        <v>6</v>
      </c>
      <c r="H2" s="11" t="s">
        <v>7</v>
      </c>
      <c r="I2" s="11" t="s">
        <v>10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20</v>
      </c>
      <c r="R2" s="11" t="s">
        <v>21</v>
      </c>
      <c r="S2" s="64" t="s">
        <v>73</v>
      </c>
      <c r="T2" s="64" t="s">
        <v>24</v>
      </c>
      <c r="U2" s="64" t="s">
        <v>27</v>
      </c>
      <c r="V2" s="64" t="s">
        <v>25</v>
      </c>
      <c r="W2" s="64" t="s">
        <v>26</v>
      </c>
    </row>
    <row r="3" spans="1:23" ht="18" customHeight="1">
      <c r="A3" s="94" t="s">
        <v>0</v>
      </c>
      <c r="B3" s="9" t="s">
        <v>122</v>
      </c>
      <c r="C3" s="2"/>
      <c r="D3" s="3" t="s">
        <v>132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/>
      <c r="N3" s="3"/>
      <c r="O3" s="3"/>
      <c r="P3" s="3"/>
      <c r="Q3" s="3"/>
      <c r="R3" s="3"/>
      <c r="S3" s="95">
        <f>COUNTA(C4:R4)</f>
        <v>9</v>
      </c>
      <c r="T3" s="95">
        <f>SUM(C4:R4)</f>
        <v>17</v>
      </c>
      <c r="U3" s="9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16-2</v>
      </c>
      <c r="V3" s="90" t="s">
        <v>35</v>
      </c>
      <c r="W3" s="98">
        <f t="shared" ref="W3:W22" si="0">LEFT(U3,SEARCH("-",U3)-1)/RIGHT(U3,LEN(U3)-SEARCH("-",U3))</f>
        <v>8</v>
      </c>
    </row>
    <row r="4" spans="1:23" s="7" customFormat="1" ht="18" customHeight="1">
      <c r="A4" s="94"/>
      <c r="B4" s="9" t="s">
        <v>98</v>
      </c>
      <c r="C4" s="6"/>
      <c r="D4" s="5">
        <v>1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/>
      <c r="N4" s="5"/>
      <c r="O4" s="5"/>
      <c r="P4" s="5"/>
      <c r="Q4" s="5"/>
      <c r="R4" s="5"/>
      <c r="S4" s="96"/>
      <c r="T4" s="96"/>
      <c r="U4" s="96"/>
      <c r="V4" s="91"/>
      <c r="W4" s="97" t="e">
        <f t="shared" si="0"/>
        <v>#VALUE!</v>
      </c>
    </row>
    <row r="5" spans="1:23" ht="18" customHeight="1">
      <c r="A5" s="94" t="s">
        <v>2</v>
      </c>
      <c r="B5" s="9" t="s">
        <v>99</v>
      </c>
      <c r="C5" s="3" t="s">
        <v>130</v>
      </c>
      <c r="D5" s="2"/>
      <c r="E5" s="3" t="s">
        <v>133</v>
      </c>
      <c r="F5" s="3" t="s">
        <v>130</v>
      </c>
      <c r="G5" s="3" t="s">
        <v>130</v>
      </c>
      <c r="H5" s="3" t="s">
        <v>130</v>
      </c>
      <c r="I5" s="3" t="s">
        <v>130</v>
      </c>
      <c r="J5" s="3" t="s">
        <v>130</v>
      </c>
      <c r="K5" s="3" t="s">
        <v>130</v>
      </c>
      <c r="L5" s="3" t="s">
        <v>130</v>
      </c>
      <c r="M5" s="3"/>
      <c r="N5" s="3"/>
      <c r="O5" s="3"/>
      <c r="P5" s="3"/>
      <c r="Q5" s="3"/>
      <c r="R5" s="3"/>
      <c r="S5" s="95">
        <f t="shared" ref="S5" si="1">COUNTA(C6:R6)</f>
        <v>9</v>
      </c>
      <c r="T5" s="95">
        <f>SUM(C6:R6)</f>
        <v>17</v>
      </c>
      <c r="U5" s="95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17-2</v>
      </c>
      <c r="V5" s="90" t="s">
        <v>34</v>
      </c>
      <c r="W5" s="98">
        <f t="shared" si="0"/>
        <v>8.5</v>
      </c>
    </row>
    <row r="6" spans="1:23" s="7" customFormat="1" ht="18" customHeight="1">
      <c r="A6" s="94"/>
      <c r="B6" s="9" t="s">
        <v>168</v>
      </c>
      <c r="C6" s="5">
        <v>2</v>
      </c>
      <c r="D6" s="6"/>
      <c r="E6" s="5">
        <v>1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/>
      <c r="N6" s="5"/>
      <c r="O6" s="5"/>
      <c r="P6" s="5"/>
      <c r="Q6" s="5"/>
      <c r="R6" s="5"/>
      <c r="S6" s="96"/>
      <c r="T6" s="96"/>
      <c r="U6" s="96"/>
      <c r="V6" s="91"/>
      <c r="W6" s="97" t="e">
        <f t="shared" si="0"/>
        <v>#VALUE!</v>
      </c>
    </row>
    <row r="7" spans="1:23" ht="18" customHeight="1">
      <c r="A7" s="94" t="s">
        <v>3</v>
      </c>
      <c r="B7" s="9" t="s">
        <v>70</v>
      </c>
      <c r="C7" s="3" t="s">
        <v>132</v>
      </c>
      <c r="D7" s="3" t="s">
        <v>131</v>
      </c>
      <c r="E7" s="2"/>
      <c r="F7" s="3" t="s">
        <v>130</v>
      </c>
      <c r="G7" s="3" t="s">
        <v>131</v>
      </c>
      <c r="H7" s="3" t="s">
        <v>130</v>
      </c>
      <c r="I7" s="3" t="s">
        <v>130</v>
      </c>
      <c r="J7" s="3" t="s">
        <v>130</v>
      </c>
      <c r="K7" s="3" t="s">
        <v>130</v>
      </c>
      <c r="L7" s="3" t="s">
        <v>130</v>
      </c>
      <c r="M7" s="3"/>
      <c r="N7" s="3"/>
      <c r="O7" s="3"/>
      <c r="P7" s="3"/>
      <c r="Q7" s="3"/>
      <c r="R7" s="3"/>
      <c r="S7" s="95">
        <f t="shared" ref="S7" si="3">COUNTA(C8:R8)</f>
        <v>9</v>
      </c>
      <c r="T7" s="95">
        <f>SUM(C8:R8)</f>
        <v>17</v>
      </c>
      <c r="U7" s="95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16-4</v>
      </c>
      <c r="V7" s="90" t="s">
        <v>36</v>
      </c>
      <c r="W7" s="98">
        <f t="shared" si="0"/>
        <v>4</v>
      </c>
    </row>
    <row r="8" spans="1:23" s="7" customFormat="1" ht="18" customHeight="1">
      <c r="A8" s="94"/>
      <c r="B8" s="9" t="s">
        <v>68</v>
      </c>
      <c r="C8" s="5">
        <v>1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/>
      <c r="N8" s="5"/>
      <c r="O8" s="5"/>
      <c r="P8" s="5"/>
      <c r="Q8" s="5"/>
      <c r="R8" s="5"/>
      <c r="S8" s="96"/>
      <c r="T8" s="96"/>
      <c r="U8" s="96"/>
      <c r="V8" s="91"/>
      <c r="W8" s="97" t="e">
        <f t="shared" si="0"/>
        <v>#VALUE!</v>
      </c>
    </row>
    <row r="9" spans="1:23" ht="18" customHeight="1">
      <c r="A9" s="94" t="s">
        <v>4</v>
      </c>
      <c r="B9" s="9" t="s">
        <v>77</v>
      </c>
      <c r="C9" s="3" t="s">
        <v>132</v>
      </c>
      <c r="D9" s="3" t="s">
        <v>132</v>
      </c>
      <c r="E9" s="3" t="s">
        <v>132</v>
      </c>
      <c r="F9" s="2"/>
      <c r="G9" s="3" t="s">
        <v>130</v>
      </c>
      <c r="H9" s="3" t="s">
        <v>130</v>
      </c>
      <c r="I9" s="3" t="s">
        <v>130</v>
      </c>
      <c r="J9" s="3" t="s">
        <v>130</v>
      </c>
      <c r="K9" s="3" t="s">
        <v>130</v>
      </c>
      <c r="L9" s="3" t="s">
        <v>130</v>
      </c>
      <c r="M9" s="3"/>
      <c r="N9" s="3"/>
      <c r="O9" s="3"/>
      <c r="P9" s="3"/>
      <c r="Q9" s="3"/>
      <c r="R9" s="3"/>
      <c r="S9" s="95">
        <f t="shared" ref="S9" si="5">COUNTA(C10:R10)</f>
        <v>9</v>
      </c>
      <c r="T9" s="95">
        <f>SUM(C10:R10)</f>
        <v>15</v>
      </c>
      <c r="U9" s="95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12-6</v>
      </c>
      <c r="V9" s="90" t="s">
        <v>181</v>
      </c>
      <c r="W9" s="98">
        <f t="shared" si="0"/>
        <v>2</v>
      </c>
    </row>
    <row r="10" spans="1:23" s="7" customFormat="1" ht="18" customHeight="1">
      <c r="A10" s="94"/>
      <c r="B10" s="9" t="s">
        <v>74</v>
      </c>
      <c r="C10" s="5">
        <v>1</v>
      </c>
      <c r="D10" s="5">
        <v>1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/>
      <c r="N10" s="5"/>
      <c r="O10" s="5"/>
      <c r="P10" s="5"/>
      <c r="Q10" s="5"/>
      <c r="R10" s="5"/>
      <c r="S10" s="96"/>
      <c r="T10" s="96"/>
      <c r="U10" s="96"/>
      <c r="V10" s="91"/>
      <c r="W10" s="97" t="e">
        <f t="shared" si="0"/>
        <v>#VALUE!</v>
      </c>
    </row>
    <row r="11" spans="1:23" ht="18" customHeight="1">
      <c r="A11" s="94" t="s">
        <v>6</v>
      </c>
      <c r="B11" s="9" t="s">
        <v>111</v>
      </c>
      <c r="C11" s="3" t="s">
        <v>132</v>
      </c>
      <c r="D11" s="3" t="s">
        <v>132</v>
      </c>
      <c r="E11" s="3" t="s">
        <v>133</v>
      </c>
      <c r="F11" s="3" t="s">
        <v>132</v>
      </c>
      <c r="G11" s="2"/>
      <c r="H11" s="3" t="s">
        <v>130</v>
      </c>
      <c r="I11" s="3" t="s">
        <v>130</v>
      </c>
      <c r="J11" s="3" t="s">
        <v>130</v>
      </c>
      <c r="K11" s="3" t="s">
        <v>130</v>
      </c>
      <c r="L11" s="3" t="s">
        <v>130</v>
      </c>
      <c r="M11" s="3"/>
      <c r="N11" s="3"/>
      <c r="O11" s="3"/>
      <c r="P11" s="3"/>
      <c r="Q11" s="3"/>
      <c r="R11" s="3"/>
      <c r="S11" s="95">
        <f t="shared" ref="S11" si="7">COUNTA(C12:R12)</f>
        <v>9</v>
      </c>
      <c r="T11" s="95">
        <f>SUM(C12:R12)</f>
        <v>14</v>
      </c>
      <c r="U11" s="95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11-8</v>
      </c>
      <c r="V11" s="90" t="s">
        <v>182</v>
      </c>
      <c r="W11" s="98">
        <f t="shared" si="0"/>
        <v>1.375</v>
      </c>
    </row>
    <row r="12" spans="1:23" s="7" customFormat="1" ht="18" customHeight="1">
      <c r="A12" s="94"/>
      <c r="B12" s="9" t="s">
        <v>38</v>
      </c>
      <c r="C12" s="5">
        <v>1</v>
      </c>
      <c r="D12" s="5">
        <v>1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/>
      <c r="N12" s="5"/>
      <c r="O12" s="5"/>
      <c r="P12" s="5"/>
      <c r="Q12" s="5"/>
      <c r="R12" s="5"/>
      <c r="S12" s="96"/>
      <c r="T12" s="96"/>
      <c r="U12" s="96"/>
      <c r="V12" s="91"/>
      <c r="W12" s="97" t="e">
        <f t="shared" si="0"/>
        <v>#VALUE!</v>
      </c>
    </row>
    <row r="13" spans="1:23" ht="18" customHeight="1">
      <c r="A13" s="94" t="s">
        <v>7</v>
      </c>
      <c r="B13" s="9" t="s">
        <v>121</v>
      </c>
      <c r="C13" s="3" t="s">
        <v>132</v>
      </c>
      <c r="D13" s="3" t="s">
        <v>132</v>
      </c>
      <c r="E13" s="3" t="s">
        <v>132</v>
      </c>
      <c r="F13" s="3" t="s">
        <v>132</v>
      </c>
      <c r="G13" s="3" t="s">
        <v>132</v>
      </c>
      <c r="H13" s="2"/>
      <c r="I13" s="3" t="s">
        <v>132</v>
      </c>
      <c r="J13" s="3" t="s">
        <v>130</v>
      </c>
      <c r="K13" s="3" t="s">
        <v>130</v>
      </c>
      <c r="L13" s="3" t="s">
        <v>130</v>
      </c>
      <c r="M13" s="3"/>
      <c r="N13" s="3"/>
      <c r="O13" s="3"/>
      <c r="P13" s="3"/>
      <c r="Q13" s="3"/>
      <c r="R13" s="3"/>
      <c r="S13" s="95">
        <f t="shared" ref="S13" si="9">COUNTA(C14:R14)</f>
        <v>9</v>
      </c>
      <c r="T13" s="95">
        <f>SUM(C14:R14)</f>
        <v>12</v>
      </c>
      <c r="U13" s="95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6-12</v>
      </c>
      <c r="V13" s="90" t="s">
        <v>184</v>
      </c>
      <c r="W13" s="98">
        <f t="shared" si="0"/>
        <v>0.5</v>
      </c>
    </row>
    <row r="14" spans="1:23" s="7" customFormat="1" ht="18" customHeight="1">
      <c r="A14" s="94"/>
      <c r="B14" s="9" t="s">
        <v>188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  <c r="I14" s="5">
        <v>1</v>
      </c>
      <c r="J14" s="5">
        <v>2</v>
      </c>
      <c r="K14" s="5">
        <v>2</v>
      </c>
      <c r="L14" s="5">
        <v>2</v>
      </c>
      <c r="M14" s="5"/>
      <c r="N14" s="5"/>
      <c r="O14" s="5"/>
      <c r="P14" s="5"/>
      <c r="Q14" s="5"/>
      <c r="R14" s="5"/>
      <c r="S14" s="96"/>
      <c r="T14" s="96"/>
      <c r="U14" s="96"/>
      <c r="V14" s="91"/>
      <c r="W14" s="97" t="e">
        <f t="shared" si="0"/>
        <v>#VALUE!</v>
      </c>
    </row>
    <row r="15" spans="1:23" ht="18" customHeight="1">
      <c r="A15" s="94" t="s">
        <v>10</v>
      </c>
      <c r="B15" s="9" t="s">
        <v>160</v>
      </c>
      <c r="C15" s="3" t="s">
        <v>132</v>
      </c>
      <c r="D15" s="3" t="s">
        <v>132</v>
      </c>
      <c r="E15" s="3" t="s">
        <v>132</v>
      </c>
      <c r="F15" s="3" t="s">
        <v>132</v>
      </c>
      <c r="G15" s="3" t="s">
        <v>132</v>
      </c>
      <c r="H15" s="3" t="s">
        <v>130</v>
      </c>
      <c r="I15" s="2"/>
      <c r="J15" s="3" t="s">
        <v>130</v>
      </c>
      <c r="K15" s="3" t="s">
        <v>130</v>
      </c>
      <c r="L15" s="3" t="s">
        <v>130</v>
      </c>
      <c r="M15" s="3"/>
      <c r="N15" s="3"/>
      <c r="O15" s="3"/>
      <c r="P15" s="3"/>
      <c r="Q15" s="3"/>
      <c r="R15" s="3"/>
      <c r="S15" s="95">
        <f t="shared" ref="S15" si="11">COUNTA(C16:R16)</f>
        <v>9</v>
      </c>
      <c r="T15" s="95">
        <f>SUM(C16:R16)</f>
        <v>13</v>
      </c>
      <c r="U15" s="95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8-10</v>
      </c>
      <c r="V15" s="90" t="s">
        <v>183</v>
      </c>
      <c r="W15" s="98">
        <f t="shared" si="0"/>
        <v>0.8</v>
      </c>
    </row>
    <row r="16" spans="1:23" s="7" customFormat="1" ht="18" customHeight="1">
      <c r="A16" s="94"/>
      <c r="B16" s="9" t="s">
        <v>78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2</v>
      </c>
      <c r="L16" s="5">
        <v>2</v>
      </c>
      <c r="M16" s="5"/>
      <c r="N16" s="5"/>
      <c r="O16" s="5"/>
      <c r="P16" s="5"/>
      <c r="Q16" s="5"/>
      <c r="R16" s="5"/>
      <c r="S16" s="96"/>
      <c r="T16" s="96"/>
      <c r="U16" s="96"/>
      <c r="V16" s="91"/>
      <c r="W16" s="97" t="e">
        <f t="shared" si="0"/>
        <v>#VALUE!</v>
      </c>
    </row>
    <row r="17" spans="1:26" ht="18" customHeight="1">
      <c r="A17" s="94" t="s">
        <v>12</v>
      </c>
      <c r="B17" s="9" t="s">
        <v>169</v>
      </c>
      <c r="C17" s="3" t="s">
        <v>132</v>
      </c>
      <c r="D17" s="3" t="s">
        <v>132</v>
      </c>
      <c r="E17" s="3" t="s">
        <v>132</v>
      </c>
      <c r="F17" s="3" t="s">
        <v>132</v>
      </c>
      <c r="G17" s="3" t="s">
        <v>132</v>
      </c>
      <c r="H17" s="3" t="s">
        <v>132</v>
      </c>
      <c r="I17" s="3" t="s">
        <v>132</v>
      </c>
      <c r="J17" s="2"/>
      <c r="K17" s="3" t="s">
        <v>130</v>
      </c>
      <c r="L17" s="3" t="s">
        <v>130</v>
      </c>
      <c r="M17" s="3"/>
      <c r="N17" s="3"/>
      <c r="O17" s="3"/>
      <c r="P17" s="3"/>
      <c r="Q17" s="3"/>
      <c r="R17" s="3"/>
      <c r="S17" s="95">
        <f t="shared" ref="S17" si="13">COUNTA(C18:R18)</f>
        <v>9</v>
      </c>
      <c r="T17" s="95">
        <f>SUM(C18:R18)</f>
        <v>11</v>
      </c>
      <c r="U17" s="95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4-14</v>
      </c>
      <c r="V17" s="90" t="s">
        <v>185</v>
      </c>
      <c r="W17" s="98">
        <f t="shared" si="0"/>
        <v>0.2857142857142857</v>
      </c>
      <c r="Z17" s="56"/>
    </row>
    <row r="18" spans="1:26" s="7" customFormat="1" ht="18" customHeight="1">
      <c r="A18" s="94"/>
      <c r="B18" s="9" t="s">
        <v>170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6"/>
      <c r="K18" s="5">
        <v>2</v>
      </c>
      <c r="L18" s="5">
        <v>2</v>
      </c>
      <c r="M18" s="5"/>
      <c r="N18" s="5"/>
      <c r="O18" s="5"/>
      <c r="P18" s="5"/>
      <c r="Q18" s="5"/>
      <c r="R18" s="5"/>
      <c r="S18" s="96"/>
      <c r="T18" s="96"/>
      <c r="U18" s="96"/>
      <c r="V18" s="91"/>
      <c r="W18" s="97" t="e">
        <f t="shared" si="0"/>
        <v>#VALUE!</v>
      </c>
      <c r="Z18" s="56"/>
    </row>
    <row r="19" spans="1:26" ht="18" customHeight="1">
      <c r="A19" s="94" t="s">
        <v>13</v>
      </c>
      <c r="B19" s="9" t="s">
        <v>189</v>
      </c>
      <c r="C19" s="3" t="s">
        <v>132</v>
      </c>
      <c r="D19" s="3" t="s">
        <v>132</v>
      </c>
      <c r="E19" s="3" t="s">
        <v>132</v>
      </c>
      <c r="F19" s="3" t="s">
        <v>132</v>
      </c>
      <c r="G19" s="3" t="s">
        <v>132</v>
      </c>
      <c r="H19" s="3" t="s">
        <v>132</v>
      </c>
      <c r="I19" s="3" t="s">
        <v>132</v>
      </c>
      <c r="J19" s="3" t="s">
        <v>132</v>
      </c>
      <c r="K19" s="2"/>
      <c r="L19" s="3" t="s">
        <v>132</v>
      </c>
      <c r="M19" s="3"/>
      <c r="N19" s="3"/>
      <c r="O19" s="3"/>
      <c r="P19" s="3"/>
      <c r="Q19" s="3"/>
      <c r="R19" s="3"/>
      <c r="S19" s="95">
        <f t="shared" ref="S19" si="15">COUNTA(C20:R20)</f>
        <v>9</v>
      </c>
      <c r="T19" s="95">
        <f>SUM(C20:R20)</f>
        <v>9</v>
      </c>
      <c r="U19" s="95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0-18</v>
      </c>
      <c r="V19" s="90" t="s">
        <v>186</v>
      </c>
      <c r="W19" s="98">
        <f t="shared" si="0"/>
        <v>0</v>
      </c>
      <c r="Z19" s="56"/>
    </row>
    <row r="20" spans="1:26" s="7" customFormat="1" ht="18" customHeight="1">
      <c r="A20" s="94"/>
      <c r="B20" s="9" t="s">
        <v>100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6"/>
      <c r="L20" s="5">
        <v>1</v>
      </c>
      <c r="M20" s="5"/>
      <c r="N20" s="5"/>
      <c r="O20" s="5"/>
      <c r="P20" s="5"/>
      <c r="Q20" s="5"/>
      <c r="R20" s="5"/>
      <c r="S20" s="96"/>
      <c r="T20" s="96"/>
      <c r="U20" s="96"/>
      <c r="V20" s="91"/>
      <c r="W20" s="97" t="e">
        <f t="shared" si="0"/>
        <v>#VALUE!</v>
      </c>
      <c r="Z20" s="56"/>
    </row>
    <row r="21" spans="1:26" ht="18" customHeight="1">
      <c r="A21" s="94" t="s">
        <v>14</v>
      </c>
      <c r="B21" s="9" t="s">
        <v>178</v>
      </c>
      <c r="C21" s="3" t="s">
        <v>132</v>
      </c>
      <c r="D21" s="3" t="s">
        <v>132</v>
      </c>
      <c r="E21" s="3" t="s">
        <v>132</v>
      </c>
      <c r="F21" s="3" t="s">
        <v>132</v>
      </c>
      <c r="G21" s="3" t="s">
        <v>132</v>
      </c>
      <c r="H21" s="3" t="s">
        <v>132</v>
      </c>
      <c r="I21" s="3" t="s">
        <v>132</v>
      </c>
      <c r="J21" s="3" t="s">
        <v>132</v>
      </c>
      <c r="K21" s="3" t="s">
        <v>130</v>
      </c>
      <c r="L21" s="2"/>
      <c r="M21" s="3"/>
      <c r="N21" s="3"/>
      <c r="O21" s="3"/>
      <c r="P21" s="3"/>
      <c r="Q21" s="3"/>
      <c r="R21" s="3"/>
      <c r="S21" s="95">
        <f t="shared" ref="S21" si="17">COUNTA(C22:R22)</f>
        <v>9</v>
      </c>
      <c r="T21" s="95">
        <f>SUM(C22:R22)</f>
        <v>6</v>
      </c>
      <c r="U21" s="95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2-16</v>
      </c>
      <c r="V21" s="90" t="s">
        <v>187</v>
      </c>
      <c r="W21" s="98">
        <f t="shared" si="0"/>
        <v>0.125</v>
      </c>
      <c r="Z21" s="56"/>
    </row>
    <row r="22" spans="1:26" s="7" customFormat="1" ht="18" customHeight="1">
      <c r="A22" s="94"/>
      <c r="B22" s="9" t="s">
        <v>179</v>
      </c>
      <c r="C22" s="5">
        <v>1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2</v>
      </c>
      <c r="L22" s="6"/>
      <c r="M22" s="5"/>
      <c r="N22" s="5"/>
      <c r="O22" s="5"/>
      <c r="P22" s="5"/>
      <c r="Q22" s="5"/>
      <c r="R22" s="14"/>
      <c r="S22" s="96"/>
      <c r="T22" s="96"/>
      <c r="U22" s="96"/>
      <c r="V22" s="91"/>
      <c r="W22" s="97" t="e">
        <f t="shared" si="0"/>
        <v>#VALUE!</v>
      </c>
    </row>
    <row r="23" spans="1:26" ht="18" customHeight="1">
      <c r="A23" s="94" t="s">
        <v>15</v>
      </c>
      <c r="B23" s="9"/>
      <c r="C23" s="3"/>
      <c r="D23" s="3"/>
      <c r="E23" s="3"/>
      <c r="F23" s="3"/>
      <c r="G23" s="3"/>
      <c r="H23" s="3"/>
      <c r="I23" s="4"/>
      <c r="J23" s="4"/>
      <c r="K23" s="3"/>
      <c r="L23" s="4"/>
      <c r="M23" s="2"/>
      <c r="N23" s="3"/>
      <c r="O23" s="3"/>
      <c r="P23" s="3"/>
      <c r="Q23" s="3"/>
      <c r="R23" s="3"/>
      <c r="S23" s="95"/>
      <c r="T23" s="95"/>
      <c r="U23" s="95"/>
      <c r="V23" s="90"/>
      <c r="W23" s="98"/>
    </row>
    <row r="24" spans="1:26" s="7" customFormat="1" ht="18" customHeight="1">
      <c r="A24" s="94"/>
      <c r="B24" s="9"/>
      <c r="C24" s="5"/>
      <c r="D24" s="5"/>
      <c r="E24" s="5"/>
      <c r="F24" s="5"/>
      <c r="G24" s="5"/>
      <c r="H24" s="5"/>
      <c r="I24" s="14"/>
      <c r="J24" s="14"/>
      <c r="K24" s="5"/>
      <c r="L24" s="14"/>
      <c r="M24" s="6"/>
      <c r="N24" s="5"/>
      <c r="O24" s="5"/>
      <c r="P24" s="5"/>
      <c r="Q24" s="14"/>
      <c r="R24" s="14"/>
      <c r="S24" s="96"/>
      <c r="T24" s="96"/>
      <c r="U24" s="96"/>
      <c r="V24" s="91"/>
      <c r="W24" s="97"/>
    </row>
    <row r="25" spans="1:26" ht="18" customHeight="1">
      <c r="A25" s="94" t="s">
        <v>16</v>
      </c>
      <c r="B25" s="9"/>
      <c r="C25" s="3"/>
      <c r="D25" s="3"/>
      <c r="E25" s="3"/>
      <c r="F25" s="3"/>
      <c r="G25" s="3"/>
      <c r="H25" s="4"/>
      <c r="I25" s="4"/>
      <c r="J25" s="4"/>
      <c r="K25" s="3"/>
      <c r="L25" s="4"/>
      <c r="M25" s="4"/>
      <c r="N25" s="2"/>
      <c r="O25" s="3"/>
      <c r="P25" s="3"/>
      <c r="Q25" s="3"/>
      <c r="R25" s="3"/>
      <c r="S25" s="95"/>
      <c r="T25" s="95"/>
      <c r="U25" s="95"/>
      <c r="V25" s="90"/>
      <c r="W25" s="98"/>
    </row>
    <row r="26" spans="1:26" s="7" customFormat="1" ht="18" customHeight="1">
      <c r="A26" s="94"/>
      <c r="B26" s="9"/>
      <c r="C26" s="5"/>
      <c r="D26" s="5"/>
      <c r="E26" s="5"/>
      <c r="F26" s="5"/>
      <c r="G26" s="5"/>
      <c r="H26" s="14"/>
      <c r="I26" s="14"/>
      <c r="J26" s="14"/>
      <c r="K26" s="5"/>
      <c r="L26" s="14"/>
      <c r="M26" s="14"/>
      <c r="N26" s="6"/>
      <c r="O26" s="14"/>
      <c r="P26" s="14"/>
      <c r="Q26" s="14"/>
      <c r="R26" s="14"/>
      <c r="S26" s="96"/>
      <c r="T26" s="96"/>
      <c r="U26" s="96"/>
      <c r="V26" s="91"/>
      <c r="W26" s="97"/>
    </row>
    <row r="27" spans="1:26" ht="18" customHeight="1">
      <c r="A27" s="94" t="s">
        <v>17</v>
      </c>
      <c r="B27" s="9"/>
      <c r="C27" s="3"/>
      <c r="D27" s="3"/>
      <c r="E27" s="3"/>
      <c r="F27" s="3"/>
      <c r="G27" s="4"/>
      <c r="H27" s="4"/>
      <c r="I27" s="4"/>
      <c r="J27" s="4"/>
      <c r="K27" s="3"/>
      <c r="L27" s="4"/>
      <c r="M27" s="3"/>
      <c r="N27" s="3"/>
      <c r="O27" s="2"/>
      <c r="P27" s="3"/>
      <c r="Q27" s="3"/>
      <c r="R27" s="3"/>
      <c r="S27" s="95"/>
      <c r="T27" s="95"/>
      <c r="U27" s="95"/>
      <c r="V27" s="90"/>
      <c r="W27" s="98"/>
    </row>
    <row r="28" spans="1:26" s="7" customFormat="1" ht="18" customHeight="1">
      <c r="A28" s="94"/>
      <c r="B28" s="9"/>
      <c r="C28" s="5"/>
      <c r="D28" s="5"/>
      <c r="E28" s="5"/>
      <c r="F28" s="5"/>
      <c r="G28" s="14"/>
      <c r="H28" s="14"/>
      <c r="I28" s="14"/>
      <c r="J28" s="14"/>
      <c r="K28" s="5"/>
      <c r="L28" s="14"/>
      <c r="M28" s="14"/>
      <c r="N28" s="14"/>
      <c r="O28" s="6"/>
      <c r="P28" s="14"/>
      <c r="Q28" s="5"/>
      <c r="R28" s="14"/>
      <c r="S28" s="96"/>
      <c r="T28" s="96"/>
      <c r="U28" s="96"/>
      <c r="V28" s="91"/>
      <c r="W28" s="97"/>
    </row>
    <row r="29" spans="1:26" ht="18" customHeight="1">
      <c r="A29" s="94" t="s">
        <v>18</v>
      </c>
      <c r="B29" s="9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95"/>
      <c r="T29" s="95"/>
      <c r="U29" s="95"/>
      <c r="V29" s="90"/>
      <c r="W29" s="98"/>
    </row>
    <row r="30" spans="1:26" s="7" customFormat="1" ht="18" customHeight="1">
      <c r="A30" s="94"/>
      <c r="B30" s="9"/>
      <c r="C30" s="5"/>
      <c r="D30" s="5"/>
      <c r="E30" s="5"/>
      <c r="F30" s="5"/>
      <c r="G30" s="14"/>
      <c r="H30" s="14"/>
      <c r="I30" s="14"/>
      <c r="J30" s="14"/>
      <c r="K30" s="14"/>
      <c r="L30" s="14"/>
      <c r="M30" s="14"/>
      <c r="N30" s="14"/>
      <c r="O30" s="14"/>
      <c r="P30" s="6"/>
      <c r="Q30" s="5"/>
      <c r="R30" s="5"/>
      <c r="S30" s="96"/>
      <c r="T30" s="96"/>
      <c r="U30" s="96"/>
      <c r="V30" s="91"/>
      <c r="W30" s="97"/>
    </row>
    <row r="31" spans="1:26" ht="18" customHeight="1">
      <c r="A31" s="94" t="s">
        <v>20</v>
      </c>
      <c r="B31" s="9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3"/>
      <c r="P31" s="3"/>
      <c r="Q31" s="2"/>
      <c r="R31" s="3"/>
      <c r="S31" s="95"/>
      <c r="T31" s="95"/>
      <c r="U31" s="95"/>
      <c r="V31" s="90"/>
      <c r="W31" s="98"/>
    </row>
    <row r="32" spans="1:26" s="7" customFormat="1" ht="18" customHeight="1">
      <c r="A32" s="94"/>
      <c r="B32" s="9"/>
      <c r="C32" s="5"/>
      <c r="D32" s="5"/>
      <c r="E32" s="5"/>
      <c r="F32" s="5"/>
      <c r="G32" s="14"/>
      <c r="H32" s="14"/>
      <c r="I32" s="14"/>
      <c r="J32" s="14"/>
      <c r="K32" s="14"/>
      <c r="L32" s="14"/>
      <c r="M32" s="14"/>
      <c r="N32" s="14"/>
      <c r="O32" s="5"/>
      <c r="P32" s="5"/>
      <c r="Q32" s="6"/>
      <c r="R32" s="5"/>
      <c r="S32" s="96"/>
      <c r="T32" s="96"/>
      <c r="U32" s="96"/>
      <c r="V32" s="91"/>
      <c r="W32" s="97"/>
    </row>
    <row r="33" spans="1:23" ht="18" customHeight="1">
      <c r="A33" s="94" t="s">
        <v>21</v>
      </c>
      <c r="B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95"/>
      <c r="T33" s="95"/>
      <c r="U33" s="95"/>
      <c r="V33" s="90"/>
      <c r="W33" s="98"/>
    </row>
    <row r="34" spans="1:23" s="7" customFormat="1" ht="18" customHeight="1">
      <c r="A34" s="94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96"/>
      <c r="T34" s="96"/>
      <c r="U34" s="96"/>
      <c r="V34" s="91"/>
      <c r="W34" s="97"/>
    </row>
    <row r="36" spans="1:23" ht="18" customHeight="1">
      <c r="D36" t="s">
        <v>31</v>
      </c>
      <c r="J36" t="s">
        <v>56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СписокСудей</vt:lpstr>
      <vt:lpstr>СписокУчастников</vt:lpstr>
      <vt:lpstr>MS-I</vt:lpstr>
      <vt:lpstr>MS-II</vt:lpstr>
      <vt:lpstr>WS-I</vt:lpstr>
      <vt:lpstr>XD-I</vt:lpstr>
      <vt:lpstr>MD-I</vt:lpstr>
      <vt:lpstr>WD-I</vt:lpstr>
      <vt:lpstr>'MD-I'!Область_печати</vt:lpstr>
      <vt:lpstr>'MS-I'!Область_печати</vt:lpstr>
      <vt:lpstr>'MS-II'!Область_печати</vt:lpstr>
      <vt:lpstr>'WD-I'!Область_печати</vt:lpstr>
      <vt:lpstr>'WS-I'!Область_печати</vt:lpstr>
      <vt:lpstr>'XD-I'!Область_печати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2019-11-17T08:27:32Z</cp:lastPrinted>
  <dcterms:created xsi:type="dcterms:W3CDTF">2015-01-31T04:20:47Z</dcterms:created>
  <dcterms:modified xsi:type="dcterms:W3CDTF">2019-12-09T01:48:33Z</dcterms:modified>
</cp:coreProperties>
</file>