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ист1" sheetId="13" r:id="rId1"/>
    <sheet name="СписокСудей" sheetId="14" r:id="rId2"/>
    <sheet name="СписокУчастников" sheetId="1" r:id="rId3"/>
    <sheet name="WD" sheetId="21" r:id="rId4"/>
    <sheet name="MD" sheetId="22" r:id="rId5"/>
    <sheet name="Command" sheetId="25" r:id="rId6"/>
  </sheets>
  <definedNames>
    <definedName name="Z_BAECDCB9_3EEB_4217_B35B_1C8089F9B5BB_.wvu.Rows" localSheetId="4" hidden="1">MD!$8:$8,MD!#REF!</definedName>
    <definedName name="Z_BAECDCB9_3EEB_4217_B35B_1C8089F9B5BB_.wvu.Rows" localSheetId="3" hidden="1">WD!$8:$8,WD!#REF!</definedName>
    <definedName name="А" localSheetId="5">#REF!</definedName>
    <definedName name="А" localSheetId="4">#REF!</definedName>
    <definedName name="А" localSheetId="3">#REF!</definedName>
    <definedName name="А">#REF!</definedName>
    <definedName name="_xlnm.Print_Area" localSheetId="5">Command!$A$1:$G$19</definedName>
    <definedName name="_xlnm.Print_Area" localSheetId="4">MD!$A$1:$O$59</definedName>
    <definedName name="_xlnm.Print_Area" localSheetId="3">WD!$A$1:$O$59</definedName>
    <definedName name="_xlnm.Print_Area" localSheetId="1">СписокСудей!$A$1:$G$22</definedName>
    <definedName name="_xlnm.Print_Area" localSheetId="2">СписокУчастников!$A$1:$F$42</definedName>
  </definedNames>
  <calcPr calcId="125725"/>
</workbook>
</file>

<file path=xl/calcChain.xml><?xml version="1.0" encoding="utf-8"?>
<calcChain xmlns="http://schemas.openxmlformats.org/spreadsheetml/2006/main">
  <c r="G6" i="25"/>
  <c r="B3"/>
  <c r="E30" i="22"/>
  <c r="K12"/>
  <c r="E33" i="21"/>
  <c r="K25"/>
  <c r="K20"/>
  <c r="H18"/>
  <c r="H14"/>
  <c r="H10"/>
  <c r="C7" i="22"/>
  <c r="C7" i="21"/>
  <c r="J59" i="22"/>
  <c r="J57"/>
  <c r="J57" i="21"/>
  <c r="D42" i="1"/>
  <c r="B3" i="14"/>
  <c r="A4" i="21" s="1"/>
  <c r="A3" i="1" l="1"/>
  <c r="A4" i="22"/>
  <c r="B43"/>
  <c r="B42"/>
  <c r="E42" s="1"/>
  <c r="B41"/>
  <c r="H18"/>
  <c r="B39"/>
  <c r="E38" s="1"/>
  <c r="B37"/>
  <c r="E36" s="1"/>
  <c r="H10"/>
  <c r="B28" s="1"/>
  <c r="B30" l="1"/>
  <c r="K20"/>
  <c r="H14"/>
  <c r="B38"/>
  <c r="B49" s="1"/>
  <c r="E48" s="1"/>
  <c r="B51"/>
  <c r="H37"/>
  <c r="B36"/>
  <c r="B48" s="1"/>
  <c r="B40"/>
  <c r="E40" s="1"/>
  <c r="H22"/>
  <c r="B31" s="1"/>
  <c r="B34" l="1"/>
  <c r="E33" s="1"/>
  <c r="B53"/>
  <c r="H49"/>
  <c r="B45"/>
  <c r="E45" s="1"/>
  <c r="K39"/>
  <c r="B29"/>
  <c r="E28" s="1"/>
  <c r="B50"/>
  <c r="E50" s="1"/>
  <c r="B54" s="1"/>
  <c r="E53" s="1"/>
  <c r="H41"/>
  <c r="B46" s="1"/>
  <c r="H26"/>
  <c r="K25" s="1"/>
  <c r="H25" l="1"/>
  <c r="N16"/>
  <c r="B33"/>
  <c r="H29"/>
  <c r="B42" i="21" l="1"/>
  <c r="E42" s="1"/>
  <c r="B41"/>
  <c r="E40" s="1"/>
  <c r="B38"/>
  <c r="E38" s="1"/>
  <c r="B37"/>
  <c r="E36" s="1"/>
  <c r="B28" l="1"/>
  <c r="E28" s="1"/>
  <c r="K12"/>
  <c r="B39"/>
  <c r="B29"/>
  <c r="H37"/>
  <c r="H41"/>
  <c r="B46" s="1"/>
  <c r="B30"/>
  <c r="B43"/>
  <c r="B51" s="1"/>
  <c r="E50" s="1"/>
  <c r="H22"/>
  <c r="B31" s="1"/>
  <c r="E30" s="1"/>
  <c r="B49"/>
  <c r="B36"/>
  <c r="B48" s="1"/>
  <c r="E48" s="1"/>
  <c r="B40"/>
  <c r="B50" s="1"/>
  <c r="H26" l="1"/>
  <c r="B54"/>
  <c r="B53"/>
  <c r="E53" s="1"/>
  <c r="H49"/>
  <c r="B33"/>
  <c r="H29"/>
  <c r="B45"/>
  <c r="E45" s="1"/>
  <c r="K39"/>
  <c r="H25"/>
  <c r="N16"/>
  <c r="B34"/>
  <c r="F6" i="1" l="1"/>
  <c r="F6" i="14"/>
  <c r="K7" i="21" l="1"/>
  <c r="K7" i="22"/>
</calcChain>
</file>

<file path=xl/sharedStrings.xml><?xml version="1.0" encoding="utf-8"?>
<sst xmlns="http://schemas.openxmlformats.org/spreadsheetml/2006/main" count="332" uniqueCount="153">
  <si>
    <t>Главный секретарь</t>
  </si>
  <si>
    <t>Главный судья</t>
  </si>
  <si>
    <t>15-е место</t>
  </si>
  <si>
    <t>13-е место</t>
  </si>
  <si>
    <t>21:0; 21:0</t>
  </si>
  <si>
    <t>11-е место</t>
  </si>
  <si>
    <t>9-е место</t>
  </si>
  <si>
    <t>7-е место</t>
  </si>
  <si>
    <t>5-е место</t>
  </si>
  <si>
    <t>3-е место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</si>
  <si>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</si>
  <si>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</si>
  <si>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</si>
  <si>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</si>
  <si>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</si>
  <si>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</si>
  <si>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</si>
  <si>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</si>
  <si>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Кемерово</t>
  </si>
  <si>
    <t>ФИ участника</t>
  </si>
  <si>
    <t>№ п.п.</t>
  </si>
  <si>
    <t>Список участников</t>
  </si>
  <si>
    <t>Спортивный разряд</t>
  </si>
  <si>
    <t>Примечание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</si>
  <si>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</si>
  <si>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</si>
  <si>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</si>
  <si>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</si>
  <si>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</si>
  <si>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</si>
  <si>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</si>
  <si>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</si>
  <si>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</si>
  <si>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</si>
  <si>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</si>
  <si>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</si>
  <si>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</si>
  <si>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</si>
  <si>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</si>
  <si>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I</t>
  </si>
  <si>
    <t>б/р</t>
  </si>
  <si>
    <t>ФГБОУ ВО "КЕМЕРОВСКИЙ ГОСУДАРСТВЕННЫЙ УНИВЕРСИТЕТ"</t>
  </si>
  <si>
    <t>21:14; 21:10</t>
  </si>
  <si>
    <t>21:19; 21:19</t>
  </si>
  <si>
    <t>21:11; 21:14</t>
  </si>
  <si>
    <t>21:4; 21:3</t>
  </si>
  <si>
    <t xml:space="preserve">   </t>
  </si>
  <si>
    <t>Романчук Антон Андреевич</t>
  </si>
  <si>
    <t>Старовойтова Екатерина Сергеевна</t>
  </si>
  <si>
    <t>Соревнования по бадминтону</t>
  </si>
  <si>
    <t>14 октября 2019 г.</t>
  </si>
  <si>
    <t>Егоров Дмитрий Александрович</t>
  </si>
  <si>
    <t>Кылбелбеу Багдаулет</t>
  </si>
  <si>
    <t>Шаден Нурислан</t>
  </si>
  <si>
    <t>М.В. Баканов</t>
  </si>
  <si>
    <t>Коновалова Юля</t>
  </si>
  <si>
    <t>Кулышева Евгения</t>
  </si>
  <si>
    <t>Аминов Шодмон</t>
  </si>
  <si>
    <t>Кузмичев Матвей</t>
  </si>
  <si>
    <t>ИФН</t>
  </si>
  <si>
    <t>Ионова Полина</t>
  </si>
  <si>
    <t>Дорошенко Алена</t>
  </si>
  <si>
    <t>Белов Ярослав</t>
  </si>
  <si>
    <t>Васильев Кирилл</t>
  </si>
  <si>
    <t>ПОФБ-194</t>
  </si>
  <si>
    <t>ПОФБ-193</t>
  </si>
  <si>
    <t>Курс/Группа</t>
  </si>
  <si>
    <t>Слезкин Д.</t>
  </si>
  <si>
    <t>Полухин Д.</t>
  </si>
  <si>
    <t>Горбунова В.</t>
  </si>
  <si>
    <t>Сычева О.</t>
  </si>
  <si>
    <t>ГЛ-191</t>
  </si>
  <si>
    <t>ИБЭиПР</t>
  </si>
  <si>
    <t>ИФИЯМ</t>
  </si>
  <si>
    <t>Давыденко Даниил</t>
  </si>
  <si>
    <t>Усмонов Усмонджон</t>
  </si>
  <si>
    <t>Бердникова Наталья</t>
  </si>
  <si>
    <t>Алехина Дарья</t>
  </si>
  <si>
    <t>Ж-192</t>
  </si>
  <si>
    <t>ПП-192</t>
  </si>
  <si>
    <t>Ж-191</t>
  </si>
  <si>
    <t>Шаманаева Мария</t>
  </si>
  <si>
    <t>Земченкова Ирина</t>
  </si>
  <si>
    <t>Гаипов Курбанали</t>
  </si>
  <si>
    <t>Обланизаров Аслиддин</t>
  </si>
  <si>
    <t>ПОНИ-191</t>
  </si>
  <si>
    <t>ИО</t>
  </si>
  <si>
    <t>ИИТ</t>
  </si>
  <si>
    <t>Рубцова Мария</t>
  </si>
  <si>
    <t>Гущина Яна</t>
  </si>
  <si>
    <t>Абдуллаев Ибрахим</t>
  </si>
  <si>
    <t>Каюмов Шахзоджон</t>
  </si>
  <si>
    <t>ОТ-091</t>
  </si>
  <si>
    <t>УК-091</t>
  </si>
  <si>
    <t>ХМ-092</t>
  </si>
  <si>
    <t>АМ-091</t>
  </si>
  <si>
    <t>Сабуров Даниил</t>
  </si>
  <si>
    <t>Косачев Артем</t>
  </si>
  <si>
    <t>Асланян Алина</t>
  </si>
  <si>
    <t>Пешнина Екатерина</t>
  </si>
  <si>
    <t>МТ-193</t>
  </si>
  <si>
    <t>Э-195</t>
  </si>
  <si>
    <t>ТР-1910</t>
  </si>
  <si>
    <t>ИЭиУ</t>
  </si>
  <si>
    <t>ФФКиС</t>
  </si>
  <si>
    <t>Карацеева Анастасия</t>
  </si>
  <si>
    <t>ЖС-091</t>
  </si>
  <si>
    <t>Ивкина Дарья</t>
  </si>
  <si>
    <t>РС-094</t>
  </si>
  <si>
    <t>Тургаев Михаил</t>
  </si>
  <si>
    <t>Махамаджанов Надир</t>
  </si>
  <si>
    <t>ЖС-092</t>
  </si>
  <si>
    <t>ТИПП</t>
  </si>
  <si>
    <t>Д.А. Егоров</t>
  </si>
  <si>
    <t>WD</t>
  </si>
  <si>
    <t>MD</t>
  </si>
  <si>
    <t>Ионова-Дорошенко</t>
  </si>
  <si>
    <t>Земченкова-Шаманаева</t>
  </si>
  <si>
    <t>Асланян-Пешнина</t>
  </si>
  <si>
    <t>Берникова-Алехина</t>
  </si>
  <si>
    <t>Горбунова-Сычева</t>
  </si>
  <si>
    <t>Коновалова-Кулышева</t>
  </si>
  <si>
    <t>Карацеева-Ивкина</t>
  </si>
  <si>
    <t>Рубцова-Гущина</t>
  </si>
  <si>
    <t>21:14; 21:17</t>
  </si>
  <si>
    <t>21:4; 21:2</t>
  </si>
  <si>
    <t>21:12; 21:16</t>
  </si>
  <si>
    <t>21:12; 21:8</t>
  </si>
  <si>
    <t>21:11; 18:21; 23:21</t>
  </si>
  <si>
    <t>21:11; 21:8</t>
  </si>
  <si>
    <t>21:4; 21:6</t>
  </si>
  <si>
    <t>21:12; 21:9</t>
  </si>
  <si>
    <t>Сабуров-Косачев</t>
  </si>
  <si>
    <t>Аминов-Кузмичев</t>
  </si>
  <si>
    <t>Тураев-Махамаджанов</t>
  </si>
  <si>
    <t>Белов-Васильев</t>
  </si>
  <si>
    <t>Гаипов-Обланизаров</t>
  </si>
  <si>
    <t>Давыденко-Эхсонов</t>
  </si>
  <si>
    <t>Слезкин-Полухин</t>
  </si>
  <si>
    <t>Абдуллаев-Каюмов</t>
  </si>
  <si>
    <t>21:8; 21:11</t>
  </si>
  <si>
    <t>21:13; 21:19</t>
  </si>
  <si>
    <t>21:5; 21:7</t>
  </si>
  <si>
    <t>21:9; 21:8</t>
  </si>
  <si>
    <t>21:18; 21:14</t>
  </si>
  <si>
    <t>21:17; 18:21; 21:13</t>
  </si>
  <si>
    <t>21:6; 21:8</t>
  </si>
  <si>
    <t>Командный зачет</t>
  </si>
  <si>
    <t>ДЕВУШКИ</t>
  </si>
  <si>
    <t>ЮНОШИ</t>
  </si>
  <si>
    <t>Институт/факультет</t>
  </si>
  <si>
    <t>Место</t>
  </si>
  <si>
    <t>в зачет 45 Спартакиады первокурсников КемГУ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</si>
</sst>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5" fillId="0" borderId="1" xfId="2" applyFont="1" applyBorder="1"/>
    <xf numFmtId="0" fontId="15" fillId="0" borderId="0" xfId="2" applyFont="1"/>
    <xf numFmtId="0" fontId="14" fillId="0" borderId="0" xfId="2" applyFont="1" applyFill="1" applyAlignment="1">
      <alignment horizontal="left"/>
    </xf>
    <xf numFmtId="0" fontId="1" fillId="0" borderId="0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8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Continuous" wrapText="1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19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" xfId="1" applyFont="1" applyBorder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20" fontId="1" fillId="0" borderId="2" xfId="1" applyNumberFormat="1" applyFont="1" applyBorder="1" applyAlignment="1">
      <alignment horizontal="center" vertical="center"/>
    </xf>
    <xf numFmtId="20" fontId="1" fillId="0" borderId="2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71" customWidth="1"/>
    <col min="10" max="16384" width="9.140625" style="71"/>
  </cols>
  <sheetData>
    <row r="1" spans="1:9" ht="18.75">
      <c r="A1" s="69" t="s">
        <v>41</v>
      </c>
      <c r="B1" s="70"/>
      <c r="C1" s="70"/>
      <c r="D1" s="70"/>
      <c r="E1" s="70"/>
      <c r="F1" s="70"/>
      <c r="G1" s="70"/>
      <c r="H1" s="70"/>
      <c r="I1" s="70"/>
    </row>
    <row r="2" spans="1:9" ht="18.75">
      <c r="A2" s="69"/>
      <c r="B2" s="70"/>
      <c r="C2" s="70"/>
      <c r="D2" s="70"/>
      <c r="E2" s="70"/>
      <c r="F2" s="70"/>
      <c r="G2" s="70"/>
      <c r="H2" s="70"/>
      <c r="I2" s="70"/>
    </row>
    <row r="3" spans="1:9" ht="18.75">
      <c r="A3" s="72"/>
    </row>
    <row r="4" spans="1:9" ht="18.75">
      <c r="A4" s="69" t="s">
        <v>24</v>
      </c>
      <c r="B4" s="70"/>
      <c r="C4" s="70"/>
      <c r="D4" s="70"/>
      <c r="E4" s="70"/>
      <c r="F4" s="70"/>
      <c r="G4" s="70"/>
      <c r="H4" s="70"/>
      <c r="I4" s="70"/>
    </row>
    <row r="5" spans="1:9" ht="18.75">
      <c r="A5" s="69" t="s">
        <v>25</v>
      </c>
      <c r="B5" s="70"/>
      <c r="C5" s="70"/>
      <c r="D5" s="70"/>
      <c r="E5" s="70"/>
      <c r="F5" s="70"/>
      <c r="G5" s="70"/>
      <c r="H5" s="70"/>
      <c r="I5" s="70"/>
    </row>
    <row r="6" spans="1:9" ht="18.75">
      <c r="A6" s="72"/>
    </row>
    <row r="7" spans="1:9" ht="18.75">
      <c r="A7" s="69"/>
      <c r="B7" s="70"/>
      <c r="C7" s="70"/>
      <c r="D7" s="70"/>
      <c r="E7" s="70"/>
      <c r="F7" s="70"/>
      <c r="G7" s="70"/>
      <c r="H7" s="70"/>
      <c r="I7" s="70"/>
    </row>
    <row r="8" spans="1:9" ht="18.75">
      <c r="A8" s="69"/>
      <c r="B8" s="70"/>
      <c r="C8" s="70"/>
      <c r="D8" s="70"/>
      <c r="E8" s="70"/>
      <c r="F8" s="70"/>
      <c r="G8" s="70"/>
      <c r="H8" s="70"/>
      <c r="I8" s="70"/>
    </row>
    <row r="9" spans="1:9" ht="18.75">
      <c r="A9" s="72"/>
    </row>
    <row r="10" spans="1:9" ht="18.75">
      <c r="A10" s="72"/>
    </row>
    <row r="11" spans="1:9" ht="18.75">
      <c r="A11" s="72"/>
    </row>
    <row r="12" spans="1:9" ht="18.75">
      <c r="A12" s="72"/>
    </row>
    <row r="13" spans="1:9" ht="18.75">
      <c r="A13" s="72"/>
    </row>
    <row r="14" spans="1:9" ht="18.75">
      <c r="A14" s="72"/>
    </row>
    <row r="15" spans="1:9" ht="18.75">
      <c r="A15" s="72"/>
    </row>
    <row r="16" spans="1:9" ht="18.75">
      <c r="A16" s="72"/>
    </row>
    <row r="17" spans="1:9" ht="18.75">
      <c r="A17" s="72"/>
    </row>
    <row r="18" spans="1:9" ht="22.5">
      <c r="A18" s="91" t="s">
        <v>49</v>
      </c>
      <c r="B18" s="92"/>
      <c r="C18" s="92"/>
      <c r="D18" s="92"/>
      <c r="E18" s="92"/>
      <c r="F18" s="92"/>
      <c r="G18" s="92"/>
      <c r="H18" s="92"/>
      <c r="I18" s="92"/>
    </row>
    <row r="19" spans="1:9" ht="22.5">
      <c r="A19" s="73" t="s">
        <v>152</v>
      </c>
      <c r="B19" s="73"/>
      <c r="C19" s="73"/>
      <c r="D19" s="73"/>
      <c r="E19" s="73"/>
      <c r="F19" s="73"/>
      <c r="G19" s="73"/>
      <c r="H19" s="73"/>
      <c r="I19" s="73"/>
    </row>
    <row r="20" spans="1:9" ht="18.75">
      <c r="A20" s="72"/>
    </row>
    <row r="21" spans="1:9" ht="18.75">
      <c r="A21" s="72"/>
    </row>
    <row r="22" spans="1:9" ht="18.75">
      <c r="A22" s="72"/>
    </row>
    <row r="23" spans="1:9" ht="18.75">
      <c r="A23" s="69" t="s">
        <v>26</v>
      </c>
      <c r="B23" s="70"/>
      <c r="C23" s="70"/>
      <c r="D23" s="70"/>
      <c r="E23" s="70"/>
      <c r="F23" s="70"/>
      <c r="G23" s="70"/>
      <c r="H23" s="70"/>
      <c r="I23" s="70"/>
    </row>
    <row r="24" spans="1:9" ht="18.75">
      <c r="A24" s="74"/>
    </row>
    <row r="25" spans="1:9" ht="18.75">
      <c r="A25" s="69" t="s">
        <v>50</v>
      </c>
      <c r="B25" s="70"/>
      <c r="C25" s="70"/>
      <c r="D25" s="70"/>
      <c r="E25" s="70"/>
      <c r="F25" s="70"/>
      <c r="G25" s="70"/>
      <c r="H25" s="70"/>
      <c r="I25" s="7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75"/>
      <c r="D1" s="108" t="s">
        <v>27</v>
      </c>
      <c r="E1" s="108"/>
      <c r="F1" s="108"/>
      <c r="G1" s="75"/>
      <c r="H1" s="75"/>
      <c r="I1" s="75"/>
      <c r="J1" s="75"/>
      <c r="K1" s="1"/>
    </row>
    <row r="2" spans="1:13" s="7" customFormat="1" ht="11.25" customHeight="1">
      <c r="C2" s="75"/>
      <c r="D2" s="75"/>
      <c r="E2" s="75"/>
      <c r="G2" s="75"/>
      <c r="H2" s="75"/>
      <c r="I2" s="75"/>
      <c r="J2" s="75"/>
      <c r="K2" s="1"/>
      <c r="L2" s="76"/>
      <c r="M2" s="76"/>
    </row>
    <row r="3" spans="1:13" s="32" customFormat="1">
      <c r="A3" s="30"/>
      <c r="B3" s="90" t="str">
        <f>Лист1!A18&amp;Лист1!A19</f>
        <v>Соревнования по бадминтонув зачет 45 Спартакиады первокурсников КемГУ</v>
      </c>
      <c r="C3" s="77"/>
      <c r="D3" s="30"/>
      <c r="E3" s="77"/>
      <c r="F3" s="77"/>
      <c r="G3" s="77"/>
      <c r="H3" s="50"/>
      <c r="I3" s="50"/>
      <c r="J3" s="50"/>
      <c r="K3" s="50"/>
      <c r="L3" s="78"/>
    </row>
    <row r="4" spans="1:13" s="32" customFormat="1" ht="15" customHeight="1">
      <c r="D4" s="79" t="s">
        <v>14</v>
      </c>
      <c r="E4" s="80"/>
      <c r="F4" s="80"/>
      <c r="G4" s="80"/>
      <c r="H4" s="81"/>
      <c r="I4" s="81"/>
      <c r="J4" s="81"/>
      <c r="K4" s="81"/>
    </row>
    <row r="5" spans="1:13" s="7" customFormat="1" ht="12.75" customHeight="1">
      <c r="E5" s="109"/>
      <c r="F5" s="109"/>
      <c r="G5" s="109"/>
      <c r="H5" s="9"/>
      <c r="I5" s="9"/>
      <c r="J5" s="9"/>
      <c r="K5" s="9"/>
      <c r="L5" s="82"/>
    </row>
    <row r="6" spans="1:13" s="32" customFormat="1" ht="12.75" customHeight="1">
      <c r="B6" s="48" t="s">
        <v>13</v>
      </c>
      <c r="C6" s="52" t="s">
        <v>18</v>
      </c>
      <c r="E6" s="48" t="s">
        <v>12</v>
      </c>
      <c r="F6" s="77" t="str">
        <f>Лист1!A25</f>
        <v>14 октября 2019 г.</v>
      </c>
      <c r="G6" s="50"/>
      <c r="J6" s="51"/>
      <c r="K6" s="110"/>
      <c r="L6" s="110"/>
    </row>
    <row r="7" spans="1:13" s="32" customFormat="1" ht="12.75" customHeight="1">
      <c r="A7" s="54"/>
      <c r="B7" s="52"/>
      <c r="C7" s="30"/>
      <c r="D7" s="30"/>
      <c r="E7" s="83"/>
      <c r="F7" s="83"/>
      <c r="G7" s="30"/>
      <c r="H7" s="49"/>
      <c r="I7" s="49"/>
      <c r="J7" s="48"/>
      <c r="K7" s="49"/>
      <c r="L7" s="49"/>
    </row>
    <row r="8" spans="1:13" s="11" customFormat="1" ht="45" customHeight="1">
      <c r="A8" s="53" t="s">
        <v>28</v>
      </c>
      <c r="B8" s="111" t="s">
        <v>29</v>
      </c>
      <c r="C8" s="112"/>
      <c r="D8" s="53" t="s">
        <v>13</v>
      </c>
      <c r="E8" s="53" t="s">
        <v>30</v>
      </c>
      <c r="F8" s="53" t="s">
        <v>31</v>
      </c>
      <c r="G8" s="53" t="s">
        <v>32</v>
      </c>
    </row>
    <row r="9" spans="1:13" ht="15" customHeight="1">
      <c r="A9" s="84">
        <v>1</v>
      </c>
      <c r="B9" s="104" t="s">
        <v>33</v>
      </c>
      <c r="C9" s="105"/>
      <c r="D9" s="85" t="s">
        <v>18</v>
      </c>
      <c r="E9" s="86" t="s">
        <v>34</v>
      </c>
      <c r="F9" s="85" t="s">
        <v>1</v>
      </c>
      <c r="G9" s="85" t="s">
        <v>35</v>
      </c>
    </row>
    <row r="10" spans="1:13" ht="15" customHeight="1">
      <c r="A10" s="87">
        <v>2</v>
      </c>
      <c r="B10" s="106" t="s">
        <v>51</v>
      </c>
      <c r="C10" s="107"/>
      <c r="D10" s="85" t="s">
        <v>18</v>
      </c>
      <c r="E10" s="86"/>
      <c r="F10" s="85" t="s">
        <v>37</v>
      </c>
      <c r="G10" s="85" t="s">
        <v>35</v>
      </c>
    </row>
    <row r="11" spans="1:13" ht="15" customHeight="1">
      <c r="A11" s="87">
        <v>3</v>
      </c>
      <c r="B11" s="104" t="s">
        <v>52</v>
      </c>
      <c r="C11" s="105"/>
      <c r="D11" s="85" t="s">
        <v>18</v>
      </c>
      <c r="E11" s="85"/>
      <c r="F11" s="85" t="s">
        <v>38</v>
      </c>
      <c r="G11" s="85" t="s">
        <v>35</v>
      </c>
    </row>
    <row r="12" spans="1:13" ht="15" customHeight="1">
      <c r="A12" s="87">
        <v>4</v>
      </c>
      <c r="B12" s="106" t="s">
        <v>53</v>
      </c>
      <c r="C12" s="107"/>
      <c r="D12" s="88" t="s">
        <v>18</v>
      </c>
      <c r="E12" s="89"/>
      <c r="F12" s="85" t="s">
        <v>38</v>
      </c>
      <c r="G12" s="85" t="s">
        <v>35</v>
      </c>
    </row>
    <row r="13" spans="1:13" ht="15" customHeight="1">
      <c r="A13" s="87">
        <v>5</v>
      </c>
      <c r="B13" s="106" t="s">
        <v>47</v>
      </c>
      <c r="C13" s="107"/>
      <c r="D13" s="88" t="s">
        <v>18</v>
      </c>
      <c r="E13" s="89"/>
      <c r="F13" s="85" t="s">
        <v>38</v>
      </c>
      <c r="G13" s="85" t="s">
        <v>35</v>
      </c>
    </row>
    <row r="14" spans="1:13" ht="15" customHeight="1">
      <c r="A14" s="87">
        <v>6</v>
      </c>
      <c r="B14" s="104" t="s">
        <v>48</v>
      </c>
      <c r="C14" s="105"/>
      <c r="D14" s="88" t="s">
        <v>18</v>
      </c>
      <c r="E14" s="89"/>
      <c r="F14" s="85" t="s">
        <v>38</v>
      </c>
      <c r="G14" s="85" t="s">
        <v>35</v>
      </c>
    </row>
    <row r="15" spans="1:13" ht="15" customHeight="1">
      <c r="A15" s="87">
        <v>7</v>
      </c>
      <c r="B15" s="104"/>
      <c r="C15" s="105"/>
      <c r="D15" s="88"/>
      <c r="E15" s="89"/>
      <c r="F15" s="85"/>
      <c r="G15" s="85"/>
    </row>
    <row r="16" spans="1:13" ht="15" customHeight="1">
      <c r="A16" s="87">
        <v>8</v>
      </c>
      <c r="B16" s="104"/>
      <c r="C16" s="105"/>
      <c r="D16" s="88"/>
      <c r="E16" s="89"/>
      <c r="F16" s="85"/>
      <c r="G16" s="85"/>
    </row>
    <row r="17" spans="1:7" ht="15" customHeight="1">
      <c r="A17" s="87">
        <v>9</v>
      </c>
      <c r="B17" s="104"/>
      <c r="C17" s="105"/>
      <c r="D17" s="88"/>
      <c r="E17" s="89"/>
      <c r="F17" s="85"/>
      <c r="G17" s="85"/>
    </row>
    <row r="18" spans="1:7" ht="15" customHeight="1">
      <c r="A18" s="87">
        <v>10</v>
      </c>
      <c r="B18" s="104"/>
      <c r="C18" s="105"/>
      <c r="D18" s="88"/>
      <c r="E18" s="89"/>
      <c r="F18" s="85"/>
      <c r="G18" s="85"/>
    </row>
    <row r="19" spans="1:7" ht="15" customHeight="1">
      <c r="A19" s="87">
        <v>11</v>
      </c>
      <c r="B19" s="106"/>
      <c r="C19" s="107"/>
      <c r="D19" s="88"/>
      <c r="E19" s="89"/>
      <c r="F19" s="85"/>
      <c r="G19" s="85"/>
    </row>
    <row r="20" spans="1:7" ht="15" customHeight="1">
      <c r="A20" s="87">
        <v>12</v>
      </c>
      <c r="B20" s="104"/>
      <c r="C20" s="105"/>
      <c r="D20" s="85"/>
      <c r="E20" s="86"/>
      <c r="F20" s="85"/>
      <c r="G20" s="85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54" t="s">
        <v>1</v>
      </c>
      <c r="B22" s="54"/>
      <c r="C22" s="54"/>
      <c r="D22" s="102"/>
      <c r="E22" s="102"/>
      <c r="F22" s="103" t="s">
        <v>54</v>
      </c>
      <c r="G22" s="103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  <mergeCell ref="D22:E22"/>
    <mergeCell ref="F22:G22"/>
    <mergeCell ref="B17:C17"/>
    <mergeCell ref="B18:C18"/>
    <mergeCell ref="B19:C19"/>
    <mergeCell ref="B20:C2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view="pageBreakPreview" zoomScaleNormal="100" zoomScaleSheetLayoutView="100" workbookViewId="0">
      <selection sqref="A1:F1"/>
    </sheetView>
  </sheetViews>
  <sheetFormatPr defaultRowHeight="15.75"/>
  <cols>
    <col min="1" max="1" width="5.28515625" style="66" customWidth="1"/>
    <col min="2" max="2" width="33" style="66" customWidth="1"/>
    <col min="3" max="3" width="14.28515625" style="66" customWidth="1"/>
    <col min="4" max="4" width="18.140625" style="66" customWidth="1"/>
    <col min="5" max="5" width="13.42578125" style="66" customWidth="1"/>
    <col min="6" max="6" width="23" style="66" customWidth="1"/>
    <col min="7" max="16384" width="9.140625" style="66"/>
  </cols>
  <sheetData>
    <row r="1" spans="1:6" s="56" customFormat="1" ht="12.75" customHeight="1">
      <c r="A1" s="113" t="s">
        <v>21</v>
      </c>
      <c r="B1" s="113"/>
      <c r="C1" s="113"/>
      <c r="D1" s="113"/>
      <c r="E1" s="113"/>
      <c r="F1" s="113"/>
    </row>
    <row r="2" spans="1:6" s="56" customFormat="1" ht="11.25" customHeight="1">
      <c r="C2" s="57"/>
      <c r="D2" s="57"/>
      <c r="E2" s="57"/>
    </row>
    <row r="3" spans="1:6" s="58" customFormat="1" ht="12.75">
      <c r="A3" s="116" t="str">
        <f>СписокСудей!B3</f>
        <v>Соревнования по бадминтонув зачет 45 Спартакиады первокурсников КемГУ</v>
      </c>
      <c r="B3" s="116"/>
      <c r="C3" s="116"/>
      <c r="D3" s="116"/>
      <c r="E3" s="116"/>
      <c r="F3" s="116"/>
    </row>
    <row r="4" spans="1:6" s="58" customFormat="1" ht="15" customHeight="1">
      <c r="C4" s="115" t="s">
        <v>14</v>
      </c>
      <c r="D4" s="115"/>
      <c r="E4" s="59"/>
      <c r="F4" s="59"/>
    </row>
    <row r="5" spans="1:6" s="56" customFormat="1" ht="12.75" customHeight="1">
      <c r="E5" s="114"/>
      <c r="F5" s="114"/>
    </row>
    <row r="6" spans="1:6" s="58" customFormat="1" ht="12.75" customHeight="1">
      <c r="B6" s="60" t="s">
        <v>13</v>
      </c>
      <c r="C6" s="61" t="s">
        <v>18</v>
      </c>
      <c r="E6" s="60" t="s">
        <v>12</v>
      </c>
      <c r="F6" s="62" t="str">
        <f>Лист1!A25</f>
        <v>14 октября 2019 г.</v>
      </c>
    </row>
    <row r="8" spans="1:6" ht="30.75" customHeight="1">
      <c r="A8" s="63" t="s">
        <v>20</v>
      </c>
      <c r="B8" s="64" t="s">
        <v>19</v>
      </c>
      <c r="C8" s="64" t="s">
        <v>66</v>
      </c>
      <c r="D8" s="64" t="s">
        <v>13</v>
      </c>
      <c r="E8" s="67" t="s">
        <v>22</v>
      </c>
      <c r="F8" s="67" t="s">
        <v>23</v>
      </c>
    </row>
    <row r="9" spans="1:6">
      <c r="A9" s="64">
        <v>1</v>
      </c>
      <c r="B9" s="65" t="s">
        <v>55</v>
      </c>
      <c r="C9" s="64" t="s">
        <v>39</v>
      </c>
      <c r="D9" s="64" t="s">
        <v>18</v>
      </c>
      <c r="E9" s="68" t="s">
        <v>40</v>
      </c>
      <c r="F9" s="68" t="s">
        <v>59</v>
      </c>
    </row>
    <row r="10" spans="1:6">
      <c r="A10" s="64">
        <v>2</v>
      </c>
      <c r="B10" s="65" t="s">
        <v>56</v>
      </c>
      <c r="C10" s="64" t="s">
        <v>39</v>
      </c>
      <c r="D10" s="64" t="s">
        <v>18</v>
      </c>
      <c r="E10" s="68" t="s">
        <v>40</v>
      </c>
      <c r="F10" s="68" t="s">
        <v>59</v>
      </c>
    </row>
    <row r="11" spans="1:6">
      <c r="A11" s="64">
        <v>3</v>
      </c>
      <c r="B11" s="65" t="s">
        <v>57</v>
      </c>
      <c r="C11" s="64" t="s">
        <v>39</v>
      </c>
      <c r="D11" s="64" t="s">
        <v>18</v>
      </c>
      <c r="E11" s="68" t="s">
        <v>40</v>
      </c>
      <c r="F11" s="68" t="s">
        <v>59</v>
      </c>
    </row>
    <row r="12" spans="1:6">
      <c r="A12" s="64">
        <v>4</v>
      </c>
      <c r="B12" s="65" t="s">
        <v>58</v>
      </c>
      <c r="C12" s="64" t="s">
        <v>39</v>
      </c>
      <c r="D12" s="64" t="s">
        <v>18</v>
      </c>
      <c r="E12" s="68" t="s">
        <v>40</v>
      </c>
      <c r="F12" s="68" t="s">
        <v>59</v>
      </c>
    </row>
    <row r="13" spans="1:6">
      <c r="A13" s="64">
        <v>5</v>
      </c>
      <c r="B13" s="65" t="s">
        <v>60</v>
      </c>
      <c r="C13" s="64" t="s">
        <v>64</v>
      </c>
      <c r="D13" s="64" t="s">
        <v>18</v>
      </c>
      <c r="E13" s="68" t="s">
        <v>40</v>
      </c>
      <c r="F13" s="68" t="s">
        <v>104</v>
      </c>
    </row>
    <row r="14" spans="1:6">
      <c r="A14" s="64">
        <v>6</v>
      </c>
      <c r="B14" s="65" t="s">
        <v>61</v>
      </c>
      <c r="C14" s="64" t="s">
        <v>64</v>
      </c>
      <c r="D14" s="64" t="s">
        <v>18</v>
      </c>
      <c r="E14" s="68" t="s">
        <v>40</v>
      </c>
      <c r="F14" s="68" t="s">
        <v>104</v>
      </c>
    </row>
    <row r="15" spans="1:6">
      <c r="A15" s="64">
        <v>7</v>
      </c>
      <c r="B15" s="65" t="s">
        <v>62</v>
      </c>
      <c r="C15" s="64" t="s">
        <v>64</v>
      </c>
      <c r="D15" s="64" t="s">
        <v>18</v>
      </c>
      <c r="E15" s="68" t="s">
        <v>40</v>
      </c>
      <c r="F15" s="68" t="s">
        <v>104</v>
      </c>
    </row>
    <row r="16" spans="1:6">
      <c r="A16" s="64">
        <v>8</v>
      </c>
      <c r="B16" s="65" t="s">
        <v>63</v>
      </c>
      <c r="C16" s="64" t="s">
        <v>65</v>
      </c>
      <c r="D16" s="64" t="s">
        <v>18</v>
      </c>
      <c r="E16" s="68" t="s">
        <v>40</v>
      </c>
      <c r="F16" s="68" t="s">
        <v>104</v>
      </c>
    </row>
    <row r="17" spans="1:6">
      <c r="A17" s="64">
        <v>9</v>
      </c>
      <c r="B17" s="65" t="s">
        <v>67</v>
      </c>
      <c r="C17" s="64" t="s">
        <v>71</v>
      </c>
      <c r="D17" s="64" t="s">
        <v>18</v>
      </c>
      <c r="E17" s="68" t="s">
        <v>40</v>
      </c>
      <c r="F17" s="68" t="s">
        <v>72</v>
      </c>
    </row>
    <row r="18" spans="1:6">
      <c r="A18" s="64">
        <v>10</v>
      </c>
      <c r="B18" s="65" t="s">
        <v>68</v>
      </c>
      <c r="C18" s="64" t="s">
        <v>71</v>
      </c>
      <c r="D18" s="64" t="s">
        <v>18</v>
      </c>
      <c r="E18" s="68" t="s">
        <v>40</v>
      </c>
      <c r="F18" s="68" t="s">
        <v>72</v>
      </c>
    </row>
    <row r="19" spans="1:6">
      <c r="A19" s="64">
        <v>11</v>
      </c>
      <c r="B19" s="65" t="s">
        <v>69</v>
      </c>
      <c r="C19" s="64" t="s">
        <v>71</v>
      </c>
      <c r="D19" s="64" t="s">
        <v>18</v>
      </c>
      <c r="E19" s="68" t="s">
        <v>40</v>
      </c>
      <c r="F19" s="68" t="s">
        <v>72</v>
      </c>
    </row>
    <row r="20" spans="1:6">
      <c r="A20" s="64">
        <v>12</v>
      </c>
      <c r="B20" s="65" t="s">
        <v>70</v>
      </c>
      <c r="C20" s="64" t="s">
        <v>71</v>
      </c>
      <c r="D20" s="64" t="s">
        <v>18</v>
      </c>
      <c r="E20" s="68" t="s">
        <v>40</v>
      </c>
      <c r="F20" s="68" t="s">
        <v>72</v>
      </c>
    </row>
    <row r="21" spans="1:6" ht="16.5" customHeight="1">
      <c r="A21" s="64">
        <v>13</v>
      </c>
      <c r="B21" s="65" t="s">
        <v>74</v>
      </c>
      <c r="C21" s="64" t="s">
        <v>78</v>
      </c>
      <c r="D21" s="64" t="s">
        <v>18</v>
      </c>
      <c r="E21" s="68" t="s">
        <v>40</v>
      </c>
      <c r="F21" s="68" t="s">
        <v>73</v>
      </c>
    </row>
    <row r="22" spans="1:6">
      <c r="A22" s="64">
        <v>14</v>
      </c>
      <c r="B22" s="65" t="s">
        <v>75</v>
      </c>
      <c r="C22" s="64" t="s">
        <v>79</v>
      </c>
      <c r="D22" s="64" t="s">
        <v>18</v>
      </c>
      <c r="E22" s="68" t="s">
        <v>40</v>
      </c>
      <c r="F22" s="68" t="s">
        <v>73</v>
      </c>
    </row>
    <row r="23" spans="1:6">
      <c r="A23" s="64">
        <v>15</v>
      </c>
      <c r="B23" s="65" t="s">
        <v>76</v>
      </c>
      <c r="C23" s="64" t="s">
        <v>78</v>
      </c>
      <c r="D23" s="64" t="s">
        <v>18</v>
      </c>
      <c r="E23" s="68" t="s">
        <v>40</v>
      </c>
      <c r="F23" s="68" t="s">
        <v>73</v>
      </c>
    </row>
    <row r="24" spans="1:6">
      <c r="A24" s="64">
        <v>16</v>
      </c>
      <c r="B24" s="65" t="s">
        <v>77</v>
      </c>
      <c r="C24" s="64" t="s">
        <v>80</v>
      </c>
      <c r="D24" s="64" t="s">
        <v>18</v>
      </c>
      <c r="E24" s="68" t="s">
        <v>40</v>
      </c>
      <c r="F24" s="68" t="s">
        <v>73</v>
      </c>
    </row>
    <row r="25" spans="1:6">
      <c r="A25" s="64">
        <v>17</v>
      </c>
      <c r="B25" s="65" t="s">
        <v>81</v>
      </c>
      <c r="C25" s="64" t="s">
        <v>85</v>
      </c>
      <c r="D25" s="64" t="s">
        <v>18</v>
      </c>
      <c r="E25" s="68" t="s">
        <v>40</v>
      </c>
      <c r="F25" s="68" t="s">
        <v>86</v>
      </c>
    </row>
    <row r="26" spans="1:6">
      <c r="A26" s="64">
        <v>18</v>
      </c>
      <c r="B26" s="65" t="s">
        <v>82</v>
      </c>
      <c r="C26" s="64" t="s">
        <v>85</v>
      </c>
      <c r="D26" s="64" t="s">
        <v>18</v>
      </c>
      <c r="E26" s="68" t="s">
        <v>40</v>
      </c>
      <c r="F26" s="68" t="s">
        <v>86</v>
      </c>
    </row>
    <row r="27" spans="1:6">
      <c r="A27" s="64">
        <v>19</v>
      </c>
      <c r="B27" s="65" t="s">
        <v>83</v>
      </c>
      <c r="C27" s="64" t="s">
        <v>85</v>
      </c>
      <c r="D27" s="64" t="s">
        <v>18</v>
      </c>
      <c r="E27" s="68" t="s">
        <v>40</v>
      </c>
      <c r="F27" s="68" t="s">
        <v>86</v>
      </c>
    </row>
    <row r="28" spans="1:6">
      <c r="A28" s="64">
        <v>20</v>
      </c>
      <c r="B28" s="65" t="s">
        <v>84</v>
      </c>
      <c r="C28" s="64" t="s">
        <v>85</v>
      </c>
      <c r="D28" s="64" t="s">
        <v>18</v>
      </c>
      <c r="E28" s="68" t="s">
        <v>40</v>
      </c>
      <c r="F28" s="68" t="s">
        <v>86</v>
      </c>
    </row>
    <row r="29" spans="1:6">
      <c r="A29" s="64">
        <v>21</v>
      </c>
      <c r="B29" s="65" t="s">
        <v>88</v>
      </c>
      <c r="C29" s="64" t="s">
        <v>92</v>
      </c>
      <c r="D29" s="64" t="s">
        <v>18</v>
      </c>
      <c r="E29" s="68" t="s">
        <v>40</v>
      </c>
      <c r="F29" s="68" t="s">
        <v>87</v>
      </c>
    </row>
    <row r="30" spans="1:6">
      <c r="A30" s="64">
        <v>22</v>
      </c>
      <c r="B30" s="65" t="s">
        <v>89</v>
      </c>
      <c r="C30" s="64" t="s">
        <v>93</v>
      </c>
      <c r="D30" s="64" t="s">
        <v>18</v>
      </c>
      <c r="E30" s="68" t="s">
        <v>40</v>
      </c>
      <c r="F30" s="68" t="s">
        <v>87</v>
      </c>
    </row>
    <row r="31" spans="1:6">
      <c r="A31" s="64">
        <v>23</v>
      </c>
      <c r="B31" s="65" t="s">
        <v>90</v>
      </c>
      <c r="C31" s="64" t="s">
        <v>94</v>
      </c>
      <c r="D31" s="64" t="s">
        <v>18</v>
      </c>
      <c r="E31" s="68" t="s">
        <v>40</v>
      </c>
      <c r="F31" s="68" t="s">
        <v>87</v>
      </c>
    </row>
    <row r="32" spans="1:6">
      <c r="A32" s="64">
        <v>24</v>
      </c>
      <c r="B32" s="65" t="s">
        <v>91</v>
      </c>
      <c r="C32" s="64" t="s">
        <v>95</v>
      </c>
      <c r="D32" s="64" t="s">
        <v>18</v>
      </c>
      <c r="E32" s="68" t="s">
        <v>40</v>
      </c>
      <c r="F32" s="68" t="s">
        <v>87</v>
      </c>
    </row>
    <row r="33" spans="1:6">
      <c r="A33" s="64">
        <v>25</v>
      </c>
      <c r="B33" s="65" t="s">
        <v>96</v>
      </c>
      <c r="C33" s="64" t="s">
        <v>102</v>
      </c>
      <c r="D33" s="64" t="s">
        <v>18</v>
      </c>
      <c r="E33" s="68" t="s">
        <v>40</v>
      </c>
      <c r="F33" s="68" t="s">
        <v>103</v>
      </c>
    </row>
    <row r="34" spans="1:6">
      <c r="A34" s="64">
        <v>26</v>
      </c>
      <c r="B34" s="65" t="s">
        <v>97</v>
      </c>
      <c r="C34" s="64" t="s">
        <v>102</v>
      </c>
      <c r="D34" s="64" t="s">
        <v>18</v>
      </c>
      <c r="E34" s="68" t="s">
        <v>40</v>
      </c>
      <c r="F34" s="68" t="s">
        <v>103</v>
      </c>
    </row>
    <row r="35" spans="1:6">
      <c r="A35" s="64">
        <v>27</v>
      </c>
      <c r="B35" s="65" t="s">
        <v>98</v>
      </c>
      <c r="C35" s="64" t="s">
        <v>101</v>
      </c>
      <c r="D35" s="64" t="s">
        <v>18</v>
      </c>
      <c r="E35" s="68" t="s">
        <v>40</v>
      </c>
      <c r="F35" s="68" t="s">
        <v>103</v>
      </c>
    </row>
    <row r="36" spans="1:6">
      <c r="A36" s="64">
        <v>28</v>
      </c>
      <c r="B36" s="65" t="s">
        <v>99</v>
      </c>
      <c r="C36" s="64" t="s">
        <v>100</v>
      </c>
      <c r="D36" s="64" t="s">
        <v>18</v>
      </c>
      <c r="E36" s="68" t="s">
        <v>40</v>
      </c>
      <c r="F36" s="68" t="s">
        <v>103</v>
      </c>
    </row>
    <row r="37" spans="1:6">
      <c r="A37" s="64">
        <v>29</v>
      </c>
      <c r="B37" s="65" t="s">
        <v>105</v>
      </c>
      <c r="C37" s="64" t="s">
        <v>106</v>
      </c>
      <c r="D37" s="64" t="s">
        <v>18</v>
      </c>
      <c r="E37" s="68" t="s">
        <v>40</v>
      </c>
      <c r="F37" s="68" t="s">
        <v>112</v>
      </c>
    </row>
    <row r="38" spans="1:6">
      <c r="A38" s="64">
        <v>30</v>
      </c>
      <c r="B38" s="65" t="s">
        <v>107</v>
      </c>
      <c r="C38" s="64" t="s">
        <v>108</v>
      </c>
      <c r="D38" s="64" t="s">
        <v>18</v>
      </c>
      <c r="E38" s="68" t="s">
        <v>40</v>
      </c>
      <c r="F38" s="68" t="s">
        <v>112</v>
      </c>
    </row>
    <row r="39" spans="1:6">
      <c r="A39" s="64">
        <v>31</v>
      </c>
      <c r="B39" s="65" t="s">
        <v>109</v>
      </c>
      <c r="C39" s="64" t="s">
        <v>106</v>
      </c>
      <c r="D39" s="64" t="s">
        <v>18</v>
      </c>
      <c r="E39" s="68" t="s">
        <v>40</v>
      </c>
      <c r="F39" s="68" t="s">
        <v>112</v>
      </c>
    </row>
    <row r="40" spans="1:6">
      <c r="A40" s="64">
        <v>32</v>
      </c>
      <c r="B40" s="65" t="s">
        <v>110</v>
      </c>
      <c r="C40" s="64" t="s">
        <v>111</v>
      </c>
      <c r="D40" s="64" t="s">
        <v>18</v>
      </c>
      <c r="E40" s="68" t="s">
        <v>40</v>
      </c>
      <c r="F40" s="68" t="s">
        <v>112</v>
      </c>
    </row>
    <row r="42" spans="1:6" ht="15.75" customHeight="1">
      <c r="A42" s="54" t="s">
        <v>1</v>
      </c>
      <c r="B42" s="54"/>
      <c r="C42" s="93"/>
      <c r="D42" s="103" t="str">
        <f>СписокСудей!F22</f>
        <v>М.В. Баканов</v>
      </c>
      <c r="E42" s="103"/>
    </row>
  </sheetData>
  <mergeCells count="5">
    <mergeCell ref="A1:F1"/>
    <mergeCell ref="E5:F5"/>
    <mergeCell ref="C4:D4"/>
    <mergeCell ref="D42:E42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85" zoomScaleSheetLayoutView="85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124" t="s">
        <v>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ht="15.95" customHeight="1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8" ht="15.95" customHeight="1">
      <c r="A3" s="124" t="s">
        <v>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8" s="32" customFormat="1" ht="15.95" customHeight="1">
      <c r="A4" s="125" t="str">
        <f>СписокСудей!B3</f>
        <v>Соревнования по бадминтонув зачет 45 Спартакиады первокурсников КемГУ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8" s="32" customFormat="1" ht="15.95" customHeight="1">
      <c r="A5" s="126" t="s">
        <v>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8" ht="15.95" customHeight="1">
      <c r="B6" s="47"/>
      <c r="C6" s="47"/>
      <c r="D6" s="11"/>
      <c r="E6" s="47"/>
      <c r="F6" s="9"/>
      <c r="G6" s="12"/>
      <c r="H6" s="9"/>
      <c r="I6" s="9"/>
      <c r="J6" s="12"/>
      <c r="K6" s="9"/>
      <c r="L6" s="9"/>
      <c r="M6" s="12"/>
      <c r="N6" s="9"/>
      <c r="O6" s="47"/>
    </row>
    <row r="7" spans="1:18" ht="15.95" customHeight="1">
      <c r="B7" s="7" t="s">
        <v>13</v>
      </c>
      <c r="C7" s="102" t="str">
        <f>СписокСудей!C6</f>
        <v>Кемерово</v>
      </c>
      <c r="D7" s="102"/>
      <c r="E7" s="102"/>
      <c r="H7" s="32" t="s">
        <v>12</v>
      </c>
      <c r="I7" s="32"/>
      <c r="J7" s="31"/>
      <c r="K7" s="127" t="str">
        <f>СписокСудей!F6</f>
        <v>14 октября 2019 г.</v>
      </c>
      <c r="L7" s="128"/>
      <c r="N7" s="7" t="s">
        <v>11</v>
      </c>
      <c r="O7" s="30" t="s">
        <v>114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38"/>
      <c r="C9" s="139"/>
      <c r="D9" s="15">
        <v>1</v>
      </c>
      <c r="E9" s="144" t="s">
        <v>116</v>
      </c>
      <c r="F9" s="144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20"/>
      <c r="C10" s="121"/>
      <c r="D10" s="18"/>
      <c r="E10" s="122"/>
      <c r="F10" s="123"/>
      <c r="G10" s="15">
        <v>13</v>
      </c>
      <c r="H10" s="119" t="str">
        <f>E11</f>
        <v>Земченкова-Шаманаева</v>
      </c>
      <c r="I10" s="119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138"/>
      <c r="C11" s="139"/>
      <c r="D11" s="15">
        <v>2</v>
      </c>
      <c r="E11" s="144" t="s">
        <v>117</v>
      </c>
      <c r="F11" s="144"/>
      <c r="G11" s="18"/>
      <c r="H11" s="131" t="s">
        <v>124</v>
      </c>
      <c r="I11" s="140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138"/>
      <c r="C12" s="139"/>
      <c r="D12" s="18"/>
      <c r="E12" s="143"/>
      <c r="F12" s="131"/>
      <c r="G12" s="6"/>
      <c r="H12" s="20"/>
      <c r="I12" s="36"/>
      <c r="J12" s="15">
        <v>23</v>
      </c>
      <c r="K12" s="119" t="str">
        <f>H10</f>
        <v>Земченкова-Шаманаева</v>
      </c>
      <c r="L12" s="119"/>
      <c r="P12" s="20"/>
    </row>
    <row r="13" spans="1:18" s="8" customFormat="1" ht="15.95" customHeight="1">
      <c r="A13" s="5">
        <v>5</v>
      </c>
      <c r="B13" s="138"/>
      <c r="C13" s="139"/>
      <c r="D13" s="45">
        <v>3</v>
      </c>
      <c r="E13" s="144" t="s">
        <v>118</v>
      </c>
      <c r="F13" s="144"/>
      <c r="G13" s="38"/>
      <c r="H13" s="20"/>
      <c r="I13" s="36"/>
      <c r="J13" s="14"/>
      <c r="K13" s="131" t="s">
        <v>126</v>
      </c>
      <c r="L13" s="140"/>
    </row>
    <row r="14" spans="1:18" s="8" customFormat="1" ht="15.95" customHeight="1">
      <c r="A14" s="5">
        <v>12</v>
      </c>
      <c r="B14" s="120"/>
      <c r="C14" s="121"/>
      <c r="D14" s="18"/>
      <c r="E14" s="122"/>
      <c r="F14" s="123"/>
      <c r="G14" s="15">
        <v>14</v>
      </c>
      <c r="H14" s="119" t="str">
        <f>E13</f>
        <v>Асланян-Пешнина</v>
      </c>
      <c r="I14" s="129"/>
      <c r="J14" s="6"/>
      <c r="K14" s="20"/>
      <c r="M14" s="14"/>
      <c r="N14" s="130" t="s">
        <v>10</v>
      </c>
      <c r="O14" s="130"/>
    </row>
    <row r="15" spans="1:18" s="8" customFormat="1" ht="15.95" customHeight="1">
      <c r="A15" s="5">
        <v>13</v>
      </c>
      <c r="B15" s="120"/>
      <c r="C15" s="121"/>
      <c r="D15" s="15">
        <v>4</v>
      </c>
      <c r="E15" s="144" t="s">
        <v>119</v>
      </c>
      <c r="F15" s="145"/>
      <c r="G15" s="6"/>
      <c r="H15" s="131" t="s">
        <v>125</v>
      </c>
      <c r="I15" s="131"/>
      <c r="J15" s="6"/>
      <c r="K15" s="20"/>
      <c r="L15" s="20"/>
      <c r="M15" s="14"/>
      <c r="N15" s="130"/>
      <c r="O15" s="130"/>
      <c r="P15" s="20"/>
    </row>
    <row r="16" spans="1:18" s="8" customFormat="1" ht="15.95" customHeight="1">
      <c r="A16" s="5">
        <v>4</v>
      </c>
      <c r="B16" s="138"/>
      <c r="C16" s="139"/>
      <c r="D16" s="18"/>
      <c r="E16" s="122"/>
      <c r="F16" s="122"/>
      <c r="G16" s="6"/>
      <c r="H16" s="20"/>
      <c r="I16" s="20"/>
      <c r="J16" s="6"/>
      <c r="K16" s="20"/>
      <c r="M16" s="15">
        <v>32</v>
      </c>
      <c r="N16" s="119" t="str">
        <f>K12</f>
        <v>Земченкова-Шаманаева</v>
      </c>
      <c r="O16" s="119"/>
    </row>
    <row r="17" spans="1:29" s="8" customFormat="1" ht="15.95" customHeight="1">
      <c r="A17" s="5">
        <v>3</v>
      </c>
      <c r="B17" s="138"/>
      <c r="C17" s="139"/>
      <c r="D17" s="15">
        <v>5</v>
      </c>
      <c r="E17" s="144" t="s">
        <v>120</v>
      </c>
      <c r="F17" s="144"/>
      <c r="G17" s="6"/>
      <c r="H17" s="40"/>
      <c r="I17" s="40"/>
      <c r="J17" s="6"/>
      <c r="K17" s="20"/>
      <c r="L17" s="20"/>
      <c r="M17" s="14"/>
      <c r="N17" s="141" t="s">
        <v>124</v>
      </c>
      <c r="O17" s="141"/>
    </row>
    <row r="18" spans="1:29" s="8" customFormat="1" ht="15.95" customHeight="1">
      <c r="A18" s="5">
        <v>14</v>
      </c>
      <c r="B18" s="120"/>
      <c r="C18" s="121"/>
      <c r="D18" s="18"/>
      <c r="E18" s="122"/>
      <c r="F18" s="123"/>
      <c r="G18" s="15">
        <v>15</v>
      </c>
      <c r="H18" s="119" t="str">
        <f>E19</f>
        <v>Коновалова-Кулышева</v>
      </c>
      <c r="I18" s="119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120"/>
      <c r="C19" s="121"/>
      <c r="D19" s="15">
        <v>6</v>
      </c>
      <c r="E19" s="144" t="s">
        <v>121</v>
      </c>
      <c r="F19" s="144"/>
      <c r="G19" s="18"/>
      <c r="H19" s="131" t="s">
        <v>127</v>
      </c>
      <c r="I19" s="140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138"/>
      <c r="C20" s="139"/>
      <c r="D20" s="18"/>
      <c r="E20" s="122"/>
      <c r="F20" s="122"/>
      <c r="G20" s="6"/>
      <c r="H20" s="20"/>
      <c r="I20" s="36"/>
      <c r="J20" s="15">
        <v>24</v>
      </c>
      <c r="K20" s="119" t="str">
        <f>H22</f>
        <v>Рубцова-Гущина</v>
      </c>
      <c r="L20" s="129"/>
      <c r="M20" s="14"/>
      <c r="N20" s="23"/>
    </row>
    <row r="21" spans="1:29" s="8" customFormat="1" ht="15.95" customHeight="1">
      <c r="A21" s="5">
        <v>7</v>
      </c>
      <c r="B21" s="138"/>
      <c r="C21" s="139"/>
      <c r="D21" s="15">
        <v>7</v>
      </c>
      <c r="E21" s="144" t="s">
        <v>122</v>
      </c>
      <c r="F21" s="144"/>
      <c r="G21" s="6"/>
      <c r="H21" s="20"/>
      <c r="I21" s="36"/>
      <c r="J21" s="14"/>
      <c r="K21" s="131" t="s">
        <v>128</v>
      </c>
      <c r="L21" s="131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138"/>
      <c r="C22" s="139"/>
      <c r="D22" s="18"/>
      <c r="E22" s="131"/>
      <c r="F22" s="140"/>
      <c r="G22" s="15">
        <v>16</v>
      </c>
      <c r="H22" s="119" t="str">
        <f>E23</f>
        <v>Рубцова-Гущина</v>
      </c>
      <c r="I22" s="129"/>
      <c r="J22" s="6"/>
      <c r="K22" s="20"/>
      <c r="M22" s="5"/>
    </row>
    <row r="23" spans="1:29" s="8" customFormat="1" ht="15.95" customHeight="1">
      <c r="A23" s="5">
        <v>15</v>
      </c>
      <c r="B23" s="120"/>
      <c r="C23" s="121"/>
      <c r="D23" s="15">
        <v>8</v>
      </c>
      <c r="E23" s="144" t="s">
        <v>123</v>
      </c>
      <c r="F23" s="145"/>
      <c r="G23" s="6"/>
      <c r="H23" s="131" t="s">
        <v>44</v>
      </c>
      <c r="I23" s="131"/>
      <c r="J23" s="6"/>
      <c r="K23" s="20"/>
      <c r="L23" s="20"/>
      <c r="M23" s="6"/>
    </row>
    <row r="24" spans="1:29" s="8" customFormat="1" ht="15.95" customHeight="1">
      <c r="A24" s="5">
        <v>2</v>
      </c>
      <c r="B24" s="138"/>
      <c r="C24" s="139"/>
      <c r="D24" s="18"/>
      <c r="E24" s="122"/>
      <c r="F24" s="122"/>
      <c r="G24" s="6"/>
      <c r="H24" s="20"/>
      <c r="I24" s="20"/>
    </row>
    <row r="25" spans="1:29" s="8" customFormat="1" ht="15.95" customHeight="1">
      <c r="A25" s="5"/>
      <c r="B25" s="20"/>
      <c r="C25" s="20"/>
      <c r="D25" s="6"/>
      <c r="E25" s="38"/>
      <c r="F25" s="38"/>
      <c r="G25" s="6">
        <v>-23</v>
      </c>
      <c r="H25" s="117" t="str">
        <f>IF(K12=H10,H14,H10)</f>
        <v>Асланян-Пешнина</v>
      </c>
      <c r="I25" s="118"/>
      <c r="J25" s="15">
        <v>31</v>
      </c>
      <c r="K25" s="119" t="str">
        <f>H25</f>
        <v>Асланян-Пешнина</v>
      </c>
      <c r="L25" s="119"/>
      <c r="M25" s="133" t="s">
        <v>9</v>
      </c>
      <c r="N25" s="133"/>
    </row>
    <row r="26" spans="1:29" s="8" customFormat="1" ht="15.95" customHeight="1">
      <c r="A26" s="5"/>
      <c r="B26" s="20"/>
      <c r="C26" s="20"/>
      <c r="D26" s="6"/>
      <c r="E26" s="38"/>
      <c r="F26" s="38"/>
      <c r="G26" s="5">
        <v>-24</v>
      </c>
      <c r="H26" s="117" t="str">
        <f>IF(K20=H18,H22,H18)</f>
        <v>Коновалова-Кулышева</v>
      </c>
      <c r="I26" s="118"/>
      <c r="J26" s="18"/>
      <c r="K26" s="141" t="s">
        <v>129</v>
      </c>
      <c r="L26" s="141"/>
      <c r="M26" s="133"/>
      <c r="N26" s="133"/>
    </row>
    <row r="27" spans="1:29" s="8" customFormat="1" ht="15.95" customHeight="1">
      <c r="A27" s="5"/>
      <c r="B27" s="20"/>
      <c r="C27" s="2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117" t="str">
        <f>IF(H10=E9,E11,E9)</f>
        <v>Ионова-Дорошенко</v>
      </c>
      <c r="C28" s="118"/>
      <c r="D28" s="15">
        <v>21</v>
      </c>
      <c r="E28" s="134" t="str">
        <f>B28</f>
        <v>Ионова-Дорошенко</v>
      </c>
      <c r="F28" s="134"/>
      <c r="G28" s="6"/>
      <c r="H28" s="20"/>
      <c r="I28" s="20"/>
      <c r="J28" s="20"/>
      <c r="K28" s="40"/>
      <c r="L28" s="40" t="s">
        <v>46</v>
      </c>
      <c r="M28" s="6"/>
      <c r="N28" s="37"/>
      <c r="O28" s="37"/>
    </row>
    <row r="29" spans="1:29" s="8" customFormat="1" ht="15.95" customHeight="1">
      <c r="A29" s="5">
        <v>-14</v>
      </c>
      <c r="B29" s="117" t="str">
        <f>IF(H14=E13,E15,E13)</f>
        <v>Берникова-Алехина</v>
      </c>
      <c r="C29" s="118"/>
      <c r="D29" s="18"/>
      <c r="E29" s="131" t="s">
        <v>130</v>
      </c>
      <c r="F29" s="140"/>
      <c r="G29" s="15">
        <v>30</v>
      </c>
      <c r="H29" s="119" t="str">
        <f>E28</f>
        <v>Ионова-Дорошенко</v>
      </c>
      <c r="I29" s="119"/>
      <c r="J29" s="130" t="s">
        <v>8</v>
      </c>
      <c r="K29" s="130"/>
      <c r="L29" s="40"/>
      <c r="M29" s="6"/>
      <c r="N29" s="37"/>
      <c r="O29" s="37"/>
    </row>
    <row r="30" spans="1:29" s="8" customFormat="1" ht="15.95" customHeight="1">
      <c r="A30" s="5">
        <v>-15</v>
      </c>
      <c r="B30" s="117" t="str">
        <f>IF(H18=E17,E19,E17)</f>
        <v>Горбунова-Сычева</v>
      </c>
      <c r="C30" s="118"/>
      <c r="D30" s="55">
        <v>22</v>
      </c>
      <c r="E30" s="129" t="str">
        <f>B31</f>
        <v>Карацеева-Ивкина</v>
      </c>
      <c r="F30" s="132"/>
      <c r="G30" s="14"/>
      <c r="H30" s="131" t="s">
        <v>131</v>
      </c>
      <c r="I30" s="131"/>
      <c r="J30" s="130"/>
      <c r="K30" s="130"/>
      <c r="L30" s="40"/>
      <c r="M30" s="6"/>
      <c r="N30" s="37"/>
      <c r="O30" s="37"/>
    </row>
    <row r="31" spans="1:29" s="8" customFormat="1" ht="15.95" customHeight="1">
      <c r="A31" s="5">
        <v>-16</v>
      </c>
      <c r="B31" s="117" t="str">
        <f>IF(H22=E21,E23,E21)</f>
        <v>Карацеева-Ивкина</v>
      </c>
      <c r="C31" s="118"/>
      <c r="D31" s="18"/>
      <c r="E31" s="131" t="s">
        <v>42</v>
      </c>
      <c r="F31" s="131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117" t="str">
        <f>IF(E28=B28,B29,B28)</f>
        <v>Берникова-Алехина</v>
      </c>
      <c r="C33" s="118"/>
      <c r="D33" s="21">
        <v>29</v>
      </c>
      <c r="E33" s="119" t="str">
        <f>B33</f>
        <v>Берникова-Алехина</v>
      </c>
      <c r="F33" s="119"/>
      <c r="G33" s="133" t="s">
        <v>7</v>
      </c>
      <c r="H33" s="13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117" t="str">
        <f>IF(E30=B30,B31,B30)</f>
        <v>Горбунова-Сычева</v>
      </c>
      <c r="C34" s="118"/>
      <c r="D34" s="18"/>
      <c r="E34" s="131" t="s">
        <v>4</v>
      </c>
      <c r="F34" s="131"/>
      <c r="G34" s="133"/>
      <c r="H34" s="133"/>
      <c r="K34" s="40"/>
      <c r="L34" s="40"/>
      <c r="M34" s="6"/>
      <c r="N34" s="37"/>
      <c r="O34" s="37"/>
    </row>
    <row r="35" spans="1:32" s="8" customFormat="1" ht="15.95" customHeight="1">
      <c r="A35" s="5"/>
      <c r="B35" s="99"/>
      <c r="C35" s="99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120">
        <f>IF(E9=B9,B10,B9)</f>
        <v>0</v>
      </c>
      <c r="C36" s="121"/>
      <c r="D36" s="6">
        <v>9</v>
      </c>
      <c r="E36" s="119">
        <f>B37</f>
        <v>0</v>
      </c>
      <c r="F36" s="119"/>
      <c r="G36" s="5"/>
      <c r="J36" s="5"/>
      <c r="M36" s="5"/>
    </row>
    <row r="37" spans="1:32" s="8" customFormat="1" ht="15.95" customHeight="1">
      <c r="A37" s="5">
        <v>-2</v>
      </c>
      <c r="B37" s="120">
        <f>IF(E11=B11,B12,B11)</f>
        <v>0</v>
      </c>
      <c r="C37" s="121"/>
      <c r="D37" s="18"/>
      <c r="E37" s="122"/>
      <c r="F37" s="123"/>
      <c r="G37" s="15">
        <v>19</v>
      </c>
      <c r="H37" s="119">
        <f>E36</f>
        <v>0</v>
      </c>
      <c r="I37" s="119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120">
        <f>IF(E13=B13,B14,B13)</f>
        <v>0</v>
      </c>
      <c r="C38" s="121"/>
      <c r="D38" s="15">
        <v>10</v>
      </c>
      <c r="E38" s="129">
        <f>B38</f>
        <v>0</v>
      </c>
      <c r="F38" s="132"/>
      <c r="G38" s="46"/>
      <c r="H38" s="122"/>
      <c r="I38" s="123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120">
        <f>IF(E15=B15,B16,B15)</f>
        <v>0</v>
      </c>
      <c r="C39" s="121"/>
      <c r="D39" s="18"/>
      <c r="E39" s="122"/>
      <c r="F39" s="122"/>
      <c r="G39" s="6"/>
      <c r="H39" s="20"/>
      <c r="I39" s="36"/>
      <c r="J39" s="15">
        <v>28</v>
      </c>
      <c r="K39" s="119">
        <f>H37</f>
        <v>0</v>
      </c>
      <c r="L39" s="119"/>
      <c r="M39" s="130" t="s">
        <v>6</v>
      </c>
      <c r="N39" s="130"/>
      <c r="P39" s="20"/>
    </row>
    <row r="40" spans="1:32" s="8" customFormat="1" ht="15.95" customHeight="1">
      <c r="A40" s="5">
        <v>-5</v>
      </c>
      <c r="B40" s="120">
        <f>IF(E17=B17,B18,B17)</f>
        <v>0</v>
      </c>
      <c r="C40" s="121"/>
      <c r="D40" s="15">
        <v>11</v>
      </c>
      <c r="E40" s="119">
        <f>B41</f>
        <v>0</v>
      </c>
      <c r="F40" s="119"/>
      <c r="G40" s="6"/>
      <c r="H40" s="20"/>
      <c r="I40" s="36"/>
      <c r="J40" s="14"/>
      <c r="K40" s="131"/>
      <c r="L40" s="131"/>
      <c r="M40" s="130"/>
      <c r="N40" s="130"/>
    </row>
    <row r="41" spans="1:32" s="8" customFormat="1" ht="15.95" customHeight="1">
      <c r="A41" s="5">
        <v>-6</v>
      </c>
      <c r="B41" s="120">
        <f>IF(E19=B19,B20,B19)</f>
        <v>0</v>
      </c>
      <c r="C41" s="121"/>
      <c r="D41" s="18"/>
      <c r="E41" s="122"/>
      <c r="F41" s="122"/>
      <c r="G41" s="15">
        <v>20</v>
      </c>
      <c r="H41" s="119">
        <f>E42</f>
        <v>0</v>
      </c>
      <c r="I41" s="129"/>
      <c r="J41" s="6"/>
      <c r="K41" s="20"/>
      <c r="M41" s="5"/>
    </row>
    <row r="42" spans="1:32" s="8" customFormat="1" ht="15.95" customHeight="1">
      <c r="A42" s="5">
        <v>-7</v>
      </c>
      <c r="B42" s="138">
        <f>IF(E21=B21,B22,B21)</f>
        <v>0</v>
      </c>
      <c r="C42" s="139"/>
      <c r="D42" s="15">
        <v>12</v>
      </c>
      <c r="E42" s="119">
        <f>B42</f>
        <v>0</v>
      </c>
      <c r="F42" s="129"/>
      <c r="G42" s="6"/>
      <c r="H42" s="142"/>
      <c r="I42" s="122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20">
        <f>IF(E23=B23,B24,B23)</f>
        <v>0</v>
      </c>
      <c r="C43" s="121"/>
      <c r="D43" s="46"/>
      <c r="E43" s="122"/>
      <c r="F43" s="122"/>
      <c r="G43" s="6"/>
      <c r="H43" s="20"/>
      <c r="I43" s="20"/>
      <c r="AC43" s="5"/>
    </row>
    <row r="44" spans="1:32" s="8" customFormat="1" ht="15.95" customHeight="1">
      <c r="E44" s="39"/>
      <c r="F44" s="39"/>
      <c r="AC44" s="5"/>
    </row>
    <row r="45" spans="1:32" s="8" customFormat="1" ht="15.95" customHeight="1">
      <c r="A45" s="6">
        <v>-19</v>
      </c>
      <c r="B45" s="120">
        <f>IF(H37=E36,E38,E36)</f>
        <v>0</v>
      </c>
      <c r="C45" s="121"/>
      <c r="D45" s="14">
        <v>27</v>
      </c>
      <c r="E45" s="119">
        <f>B45</f>
        <v>0</v>
      </c>
      <c r="F45" s="119"/>
      <c r="G45" s="133" t="s">
        <v>5</v>
      </c>
      <c r="H45" s="133"/>
      <c r="O45" s="37"/>
      <c r="AC45" s="5"/>
    </row>
    <row r="46" spans="1:32" s="8" customFormat="1" ht="15.95" customHeight="1">
      <c r="A46" s="6">
        <v>-20</v>
      </c>
      <c r="B46" s="120">
        <f>IF(H41=E40,E42,E40)</f>
        <v>0</v>
      </c>
      <c r="C46" s="121"/>
      <c r="D46" s="18"/>
      <c r="E46" s="135"/>
      <c r="F46" s="135"/>
      <c r="G46" s="133"/>
      <c r="H46" s="133"/>
      <c r="AC46" s="5"/>
    </row>
    <row r="47" spans="1:32" s="8" customFormat="1" ht="15.95" customHeight="1">
      <c r="A47" s="5"/>
      <c r="B47" s="38"/>
      <c r="C47" s="38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120">
        <f>IF(E36=B36,B37,B36)</f>
        <v>0</v>
      </c>
      <c r="C48" s="121"/>
      <c r="D48" s="21">
        <v>17</v>
      </c>
      <c r="E48" s="119">
        <f>B48</f>
        <v>0</v>
      </c>
      <c r="F48" s="119"/>
      <c r="G48" s="6"/>
      <c r="H48" s="40"/>
      <c r="I48" s="40"/>
      <c r="J48" s="6"/>
    </row>
    <row r="49" spans="1:15" s="13" customFormat="1" ht="15.95" customHeight="1">
      <c r="A49" s="5">
        <v>-10</v>
      </c>
      <c r="B49" s="120">
        <f>IF(E38=B38,B39,B38)</f>
        <v>0</v>
      </c>
      <c r="C49" s="121"/>
      <c r="D49" s="46"/>
      <c r="E49" s="122"/>
      <c r="F49" s="122"/>
      <c r="G49" s="15">
        <v>26</v>
      </c>
      <c r="H49" s="119">
        <f>E48</f>
        <v>0</v>
      </c>
      <c r="I49" s="119"/>
      <c r="J49" s="130" t="s">
        <v>3</v>
      </c>
      <c r="K49" s="130"/>
    </row>
    <row r="50" spans="1:15" s="13" customFormat="1" ht="15.95" customHeight="1">
      <c r="A50" s="5">
        <v>-11</v>
      </c>
      <c r="B50" s="120">
        <f>IF(E40=B40,B41,B40)</f>
        <v>0</v>
      </c>
      <c r="C50" s="121"/>
      <c r="D50" s="21">
        <v>18</v>
      </c>
      <c r="E50" s="119">
        <f>B51</f>
        <v>0</v>
      </c>
      <c r="F50" s="129"/>
      <c r="G50" s="6"/>
      <c r="H50" s="122"/>
      <c r="I50" s="122"/>
      <c r="J50" s="130"/>
      <c r="K50" s="130"/>
    </row>
    <row r="51" spans="1:15" s="13" customFormat="1" ht="15.95" customHeight="1">
      <c r="A51" s="5">
        <v>-12</v>
      </c>
      <c r="B51" s="120">
        <f>IF(E42=B42,B43,B42)</f>
        <v>0</v>
      </c>
      <c r="C51" s="121"/>
      <c r="D51" s="46"/>
      <c r="E51" s="122"/>
      <c r="F51" s="122"/>
      <c r="G51" s="6"/>
      <c r="H51" s="20"/>
      <c r="I51" s="20"/>
      <c r="J51" s="20"/>
    </row>
    <row r="52" spans="1:15" s="13" customFormat="1" ht="15.95" customHeight="1">
      <c r="A52" s="8"/>
      <c r="B52" s="39"/>
      <c r="C52" s="39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120">
        <f>IF(E48=B48,B49,B48)</f>
        <v>0</v>
      </c>
      <c r="C53" s="121"/>
      <c r="D53" s="14">
        <v>25</v>
      </c>
      <c r="E53" s="119">
        <f>B53</f>
        <v>0</v>
      </c>
      <c r="F53" s="119"/>
      <c r="G53" s="133" t="s">
        <v>2</v>
      </c>
      <c r="H53" s="133"/>
      <c r="I53" s="8"/>
      <c r="J53" s="8"/>
    </row>
    <row r="54" spans="1:15" s="13" customFormat="1" ht="15.95" customHeight="1">
      <c r="A54" s="6">
        <v>-18</v>
      </c>
      <c r="B54" s="120">
        <f>IF(E50=B50,B51,B50)</f>
        <v>0</v>
      </c>
      <c r="C54" s="121"/>
      <c r="D54" s="46"/>
      <c r="E54" s="122"/>
      <c r="F54" s="122"/>
      <c r="G54" s="133"/>
      <c r="H54" s="133"/>
      <c r="I54" s="8"/>
      <c r="J54" s="8"/>
    </row>
    <row r="55" spans="1:15" s="13" customFormat="1" ht="15.95" customHeight="1"/>
    <row r="56" spans="1:15" s="8" customFormat="1" ht="15.95" customHeight="1">
      <c r="A56" s="11"/>
      <c r="H56" s="136"/>
      <c r="I56" s="136"/>
      <c r="J56" s="6"/>
      <c r="K56" s="134"/>
      <c r="L56" s="134"/>
      <c r="M56" s="12"/>
      <c r="N56" s="136"/>
      <c r="O56" s="136"/>
    </row>
    <row r="57" spans="1:15" s="8" customFormat="1" ht="15.95" customHeight="1">
      <c r="A57" s="11"/>
      <c r="B57" s="10"/>
      <c r="C57" s="137" t="s">
        <v>1</v>
      </c>
      <c r="D57" s="137"/>
      <c r="E57" s="137"/>
      <c r="G57" s="41"/>
      <c r="H57" s="41"/>
      <c r="I57" s="42"/>
      <c r="J57" s="43" t="str">
        <f>СписокСудей!F22</f>
        <v>М.В. Баканов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100" t="s">
        <v>113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85" zoomScaleSheetLayoutView="85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124" t="s">
        <v>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ht="15.95" customHeight="1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8" ht="15.95" customHeight="1">
      <c r="A3" s="124" t="s">
        <v>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8" s="32" customFormat="1" ht="15.95" customHeight="1">
      <c r="A4" s="125" t="str">
        <f>СписокСудей!B3</f>
        <v>Соревнования по бадминтонув зачет 45 Спартакиады первокурсников КемГУ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8" s="32" customFormat="1" ht="15.95" customHeight="1">
      <c r="A5" s="126" t="s">
        <v>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8" ht="15.95" customHeight="1">
      <c r="B6" s="47"/>
      <c r="C6" s="47"/>
      <c r="D6" s="11"/>
      <c r="E6" s="47"/>
      <c r="F6" s="9"/>
      <c r="G6" s="12"/>
      <c r="H6" s="9"/>
      <c r="I6" s="9"/>
      <c r="J6" s="12"/>
      <c r="K6" s="9"/>
      <c r="L6" s="9"/>
      <c r="M6" s="12"/>
      <c r="N6" s="9"/>
      <c r="O6" s="47"/>
    </row>
    <row r="7" spans="1:18" ht="15.95" customHeight="1">
      <c r="B7" s="7" t="s">
        <v>13</v>
      </c>
      <c r="C7" s="102" t="str">
        <f>СписокСудей!C6</f>
        <v>Кемерово</v>
      </c>
      <c r="D7" s="102"/>
      <c r="E7" s="102"/>
      <c r="H7" s="32" t="s">
        <v>12</v>
      </c>
      <c r="I7" s="32"/>
      <c r="J7" s="31"/>
      <c r="K7" s="127" t="str">
        <f>СписокСудей!F6</f>
        <v>14 октября 2019 г.</v>
      </c>
      <c r="L7" s="128"/>
      <c r="N7" s="7" t="s">
        <v>11</v>
      </c>
      <c r="O7" s="30" t="s">
        <v>115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17"/>
      <c r="C9" s="118"/>
      <c r="D9" s="15">
        <v>1</v>
      </c>
      <c r="E9" s="144" t="s">
        <v>132</v>
      </c>
      <c r="F9" s="144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20"/>
      <c r="C10" s="121"/>
      <c r="D10" s="18"/>
      <c r="E10" s="122"/>
      <c r="F10" s="123"/>
      <c r="G10" s="15">
        <v>13</v>
      </c>
      <c r="H10" s="119" t="str">
        <f>E9</f>
        <v>Сабуров-Косачев</v>
      </c>
      <c r="I10" s="119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117"/>
      <c r="C11" s="118"/>
      <c r="D11" s="15">
        <v>2</v>
      </c>
      <c r="E11" s="144" t="s">
        <v>133</v>
      </c>
      <c r="F11" s="144"/>
      <c r="G11" s="18"/>
      <c r="H11" s="122" t="s">
        <v>142</v>
      </c>
      <c r="I11" s="123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117"/>
      <c r="C12" s="118"/>
      <c r="D12" s="18"/>
      <c r="E12" s="142"/>
      <c r="F12" s="122"/>
      <c r="G12" s="6"/>
      <c r="H12" s="20"/>
      <c r="I12" s="36"/>
      <c r="J12" s="15">
        <v>23</v>
      </c>
      <c r="K12" s="119" t="str">
        <f>H10</f>
        <v>Сабуров-Косачев</v>
      </c>
      <c r="L12" s="119"/>
      <c r="P12" s="20"/>
    </row>
    <row r="13" spans="1:18" s="8" customFormat="1" ht="15.95" customHeight="1">
      <c r="A13" s="5">
        <v>5</v>
      </c>
      <c r="B13" s="117"/>
      <c r="C13" s="118"/>
      <c r="D13" s="45">
        <v>3</v>
      </c>
      <c r="E13" s="144" t="s">
        <v>134</v>
      </c>
      <c r="F13" s="144"/>
      <c r="G13" s="38"/>
      <c r="H13" s="20"/>
      <c r="I13" s="36"/>
      <c r="J13" s="14"/>
      <c r="K13" s="122" t="s">
        <v>143</v>
      </c>
      <c r="L13" s="123"/>
    </row>
    <row r="14" spans="1:18" s="8" customFormat="1" ht="15.95" customHeight="1">
      <c r="A14" s="5">
        <v>12</v>
      </c>
      <c r="B14" s="117"/>
      <c r="C14" s="118"/>
      <c r="D14" s="18"/>
      <c r="E14" s="122"/>
      <c r="F14" s="123"/>
      <c r="G14" s="15">
        <v>14</v>
      </c>
      <c r="H14" s="119" t="str">
        <f>E13</f>
        <v>Тураев-Махамаджанов</v>
      </c>
      <c r="I14" s="129"/>
      <c r="J14" s="6"/>
      <c r="K14" s="20"/>
      <c r="M14" s="14"/>
      <c r="N14" s="130" t="s">
        <v>10</v>
      </c>
      <c r="O14" s="130"/>
    </row>
    <row r="15" spans="1:18" s="8" customFormat="1" ht="15.95" customHeight="1">
      <c r="A15" s="5">
        <v>13</v>
      </c>
      <c r="B15" s="117"/>
      <c r="C15" s="118"/>
      <c r="D15" s="15">
        <v>4</v>
      </c>
      <c r="E15" s="144" t="s">
        <v>135</v>
      </c>
      <c r="F15" s="145"/>
      <c r="G15" s="6"/>
      <c r="H15" s="122" t="s">
        <v>141</v>
      </c>
      <c r="I15" s="122"/>
      <c r="J15" s="6"/>
      <c r="K15" s="20"/>
      <c r="L15" s="20"/>
      <c r="M15" s="14"/>
      <c r="N15" s="130"/>
      <c r="O15" s="130"/>
      <c r="P15" s="20"/>
    </row>
    <row r="16" spans="1:18" s="8" customFormat="1" ht="15.95" customHeight="1">
      <c r="A16" s="5">
        <v>4</v>
      </c>
      <c r="B16" s="117"/>
      <c r="C16" s="118"/>
      <c r="D16" s="18"/>
      <c r="E16" s="122"/>
      <c r="F16" s="122"/>
      <c r="G16" s="6"/>
      <c r="H16" s="20"/>
      <c r="I16" s="20"/>
      <c r="J16" s="6"/>
      <c r="K16" s="20"/>
      <c r="M16" s="15">
        <v>32</v>
      </c>
      <c r="N16" s="119" t="str">
        <f>K12</f>
        <v>Сабуров-Косачев</v>
      </c>
      <c r="O16" s="119"/>
    </row>
    <row r="17" spans="1:29" s="8" customFormat="1" ht="15.95" customHeight="1">
      <c r="A17" s="5">
        <v>3</v>
      </c>
      <c r="B17" s="117"/>
      <c r="C17" s="118"/>
      <c r="D17" s="15">
        <v>5</v>
      </c>
      <c r="E17" s="144" t="s">
        <v>136</v>
      </c>
      <c r="F17" s="144"/>
      <c r="G17" s="6"/>
      <c r="H17" s="40"/>
      <c r="I17" s="40"/>
      <c r="J17" s="6"/>
      <c r="K17" s="20"/>
      <c r="L17" s="20"/>
      <c r="M17" s="14"/>
      <c r="N17" s="135" t="s">
        <v>144</v>
      </c>
      <c r="O17" s="135"/>
    </row>
    <row r="18" spans="1:29" s="8" customFormat="1" ht="15.95" customHeight="1">
      <c r="A18" s="5">
        <v>14</v>
      </c>
      <c r="B18" s="117"/>
      <c r="C18" s="118"/>
      <c r="D18" s="18"/>
      <c r="E18" s="122"/>
      <c r="F18" s="123"/>
      <c r="G18" s="15">
        <v>15</v>
      </c>
      <c r="H18" s="119" t="str">
        <f>E17</f>
        <v>Гаипов-Обланизаров</v>
      </c>
      <c r="I18" s="119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117"/>
      <c r="C19" s="118"/>
      <c r="D19" s="15">
        <v>6</v>
      </c>
      <c r="E19" s="144" t="s">
        <v>137</v>
      </c>
      <c r="F19" s="144"/>
      <c r="G19" s="18"/>
      <c r="H19" s="122" t="s">
        <v>140</v>
      </c>
      <c r="I19" s="123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117"/>
      <c r="C20" s="118"/>
      <c r="D20" s="18"/>
      <c r="E20" s="122"/>
      <c r="F20" s="122"/>
      <c r="G20" s="6"/>
      <c r="H20" s="20"/>
      <c r="I20" s="36"/>
      <c r="J20" s="15">
        <v>24</v>
      </c>
      <c r="K20" s="119" t="str">
        <f>H18</f>
        <v>Гаипов-Обланизаров</v>
      </c>
      <c r="L20" s="129"/>
      <c r="M20" s="14"/>
      <c r="N20" s="23"/>
    </row>
    <row r="21" spans="1:29" s="8" customFormat="1" ht="15.95" customHeight="1">
      <c r="A21" s="5">
        <v>7</v>
      </c>
      <c r="B21" s="117"/>
      <c r="C21" s="118"/>
      <c r="D21" s="15">
        <v>7</v>
      </c>
      <c r="E21" s="144" t="s">
        <v>138</v>
      </c>
      <c r="F21" s="144"/>
      <c r="G21" s="6"/>
      <c r="H21" s="20"/>
      <c r="I21" s="36"/>
      <c r="J21" s="14"/>
      <c r="K21" s="122" t="s">
        <v>145</v>
      </c>
      <c r="L21" s="122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117"/>
      <c r="C22" s="118"/>
      <c r="D22" s="18"/>
      <c r="E22" s="122"/>
      <c r="F22" s="123"/>
      <c r="G22" s="15">
        <v>16</v>
      </c>
      <c r="H22" s="119" t="str">
        <f>E23</f>
        <v>Абдуллаев-Каюмов</v>
      </c>
      <c r="I22" s="129"/>
      <c r="J22" s="6"/>
      <c r="K22" s="20"/>
      <c r="M22" s="5"/>
    </row>
    <row r="23" spans="1:29" s="8" customFormat="1" ht="15.95" customHeight="1">
      <c r="A23" s="5">
        <v>15</v>
      </c>
      <c r="B23" s="120"/>
      <c r="C23" s="121"/>
      <c r="D23" s="15">
        <v>8</v>
      </c>
      <c r="E23" s="144" t="s">
        <v>139</v>
      </c>
      <c r="F23" s="145"/>
      <c r="G23" s="6"/>
      <c r="H23" s="122" t="s">
        <v>45</v>
      </c>
      <c r="I23" s="122"/>
      <c r="J23" s="6"/>
      <c r="K23" s="20"/>
      <c r="L23" s="20"/>
      <c r="M23" s="6"/>
    </row>
    <row r="24" spans="1:29" s="8" customFormat="1" ht="15.95" customHeight="1">
      <c r="A24" s="5">
        <v>2</v>
      </c>
      <c r="B24" s="117"/>
      <c r="C24" s="118"/>
      <c r="D24" s="18"/>
      <c r="E24" s="122"/>
      <c r="F24" s="122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117" t="str">
        <f>IF(K12=H10,H14,H10)</f>
        <v>Тураев-Махамаджанов</v>
      </c>
      <c r="I25" s="118"/>
      <c r="J25" s="15">
        <v>31</v>
      </c>
      <c r="K25" s="119" t="str">
        <f>H26</f>
        <v>Абдуллаев-Каюмов</v>
      </c>
      <c r="L25" s="119"/>
      <c r="M25" s="133" t="s">
        <v>9</v>
      </c>
      <c r="N25" s="133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117" t="str">
        <f>IF(K20=H18,H22,H18)</f>
        <v>Абдуллаев-Каюмов</v>
      </c>
      <c r="I26" s="118"/>
      <c r="J26" s="18"/>
      <c r="K26" s="135" t="s">
        <v>140</v>
      </c>
      <c r="L26" s="135"/>
      <c r="M26" s="133"/>
      <c r="N26" s="133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117" t="str">
        <f>IF(H10=E9,E11,E9)</f>
        <v>Аминов-Кузмичев</v>
      </c>
      <c r="C28" s="118"/>
      <c r="D28" s="15">
        <v>21</v>
      </c>
      <c r="E28" s="134" t="str">
        <f>B29</f>
        <v>Белов-Васильев</v>
      </c>
      <c r="F28" s="134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117" t="str">
        <f>IF(H14=E13,E15,E13)</f>
        <v>Белов-Васильев</v>
      </c>
      <c r="C29" s="118"/>
      <c r="D29" s="18"/>
      <c r="E29" s="122" t="s">
        <v>146</v>
      </c>
      <c r="F29" s="123"/>
      <c r="G29" s="15">
        <v>30</v>
      </c>
      <c r="H29" s="119" t="str">
        <f>E28</f>
        <v>Белов-Васильев</v>
      </c>
      <c r="I29" s="119"/>
      <c r="J29" s="130" t="s">
        <v>8</v>
      </c>
      <c r="K29" s="130"/>
      <c r="L29" s="40"/>
      <c r="M29" s="6"/>
      <c r="N29" s="37"/>
      <c r="O29" s="37"/>
    </row>
    <row r="30" spans="1:29" s="8" customFormat="1" ht="15.95" customHeight="1">
      <c r="A30" s="5">
        <v>-15</v>
      </c>
      <c r="B30" s="117" t="str">
        <f>IF(H18=E17,E19,E17)</f>
        <v>Давыденко-Эхсонов</v>
      </c>
      <c r="C30" s="118"/>
      <c r="D30" s="15">
        <v>22</v>
      </c>
      <c r="E30" s="129" t="str">
        <f>B30</f>
        <v>Давыденко-Эхсонов</v>
      </c>
      <c r="F30" s="132"/>
      <c r="G30" s="14"/>
      <c r="H30" s="122" t="s">
        <v>4</v>
      </c>
      <c r="I30" s="122"/>
      <c r="J30" s="130"/>
      <c r="K30" s="130"/>
      <c r="L30" s="40"/>
      <c r="M30" s="6"/>
      <c r="N30" s="37"/>
      <c r="O30" s="37"/>
    </row>
    <row r="31" spans="1:29" s="8" customFormat="1" ht="15.95" customHeight="1">
      <c r="A31" s="5">
        <v>-16</v>
      </c>
      <c r="B31" s="117" t="str">
        <f>IF(H22=E21,E23,E21)</f>
        <v>Слезкин-Полухин</v>
      </c>
      <c r="C31" s="118"/>
      <c r="D31" s="18"/>
      <c r="E31" s="122" t="s">
        <v>43</v>
      </c>
      <c r="F31" s="122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117" t="str">
        <f>IF(E28=B28,B29,B28)</f>
        <v>Аминов-Кузмичев</v>
      </c>
      <c r="C33" s="118"/>
      <c r="D33" s="21">
        <v>29</v>
      </c>
      <c r="E33" s="119" t="str">
        <f>B34</f>
        <v>Слезкин-Полухин</v>
      </c>
      <c r="F33" s="119"/>
      <c r="G33" s="133" t="s">
        <v>7</v>
      </c>
      <c r="H33" s="13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117" t="str">
        <f>IF(E30=B30,B31,B30)</f>
        <v>Слезкин-Полухин</v>
      </c>
      <c r="C34" s="118"/>
      <c r="D34" s="18"/>
      <c r="E34" s="122" t="s">
        <v>4</v>
      </c>
      <c r="F34" s="122"/>
      <c r="G34" s="133"/>
      <c r="H34" s="133"/>
      <c r="K34" s="40"/>
      <c r="L34" s="40"/>
      <c r="M34" s="6"/>
      <c r="N34" s="37"/>
      <c r="O34" s="37"/>
    </row>
    <row r="35" spans="1:32" s="8" customFormat="1" ht="15.95" customHeight="1">
      <c r="A35" s="5"/>
      <c r="B35" s="4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117">
        <f>IF(E9=B9,B10,B9)</f>
        <v>0</v>
      </c>
      <c r="C36" s="118"/>
      <c r="D36" s="6">
        <v>9</v>
      </c>
      <c r="E36" s="119">
        <f>B37</f>
        <v>0</v>
      </c>
      <c r="F36" s="119"/>
      <c r="G36" s="5"/>
      <c r="J36" s="5"/>
      <c r="M36" s="5"/>
    </row>
    <row r="37" spans="1:32" s="8" customFormat="1" ht="15.95" customHeight="1">
      <c r="A37" s="5">
        <v>-2</v>
      </c>
      <c r="B37" s="117">
        <f>IF(E11=B11,B12,B11)</f>
        <v>0</v>
      </c>
      <c r="C37" s="118"/>
      <c r="D37" s="18"/>
      <c r="E37" s="122"/>
      <c r="F37" s="123"/>
      <c r="G37" s="15">
        <v>19</v>
      </c>
      <c r="H37" s="119">
        <f>E38</f>
        <v>0</v>
      </c>
      <c r="I37" s="119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117">
        <f>IF(E13=B13,B14,B13)</f>
        <v>0</v>
      </c>
      <c r="C38" s="118"/>
      <c r="D38" s="15">
        <v>10</v>
      </c>
      <c r="E38" s="129">
        <f>B39</f>
        <v>0</v>
      </c>
      <c r="F38" s="132"/>
      <c r="G38" s="46"/>
      <c r="H38" s="122"/>
      <c r="I38" s="123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117">
        <f>IF(E15=B15,B16,B15)</f>
        <v>0</v>
      </c>
      <c r="C39" s="118"/>
      <c r="D39" s="18"/>
      <c r="E39" s="122"/>
      <c r="F39" s="122"/>
      <c r="G39" s="6"/>
      <c r="H39" s="20"/>
      <c r="I39" s="36"/>
      <c r="J39" s="15">
        <v>28</v>
      </c>
      <c r="K39" s="119">
        <f>H37</f>
        <v>0</v>
      </c>
      <c r="L39" s="119"/>
      <c r="M39" s="130" t="s">
        <v>6</v>
      </c>
      <c r="N39" s="130"/>
      <c r="P39" s="20"/>
    </row>
    <row r="40" spans="1:32" s="8" customFormat="1" ht="15.95" customHeight="1">
      <c r="A40" s="5">
        <v>-5</v>
      </c>
      <c r="B40" s="117">
        <f>IF(E17=B17,B18,B17)</f>
        <v>0</v>
      </c>
      <c r="C40" s="118"/>
      <c r="D40" s="15">
        <v>11</v>
      </c>
      <c r="E40" s="119">
        <f>B40</f>
        <v>0</v>
      </c>
      <c r="F40" s="119"/>
      <c r="G40" s="6"/>
      <c r="H40" s="20"/>
      <c r="I40" s="36"/>
      <c r="J40" s="14"/>
      <c r="K40" s="122"/>
      <c r="L40" s="122"/>
      <c r="M40" s="130"/>
      <c r="N40" s="130"/>
    </row>
    <row r="41" spans="1:32" s="8" customFormat="1" ht="15.95" customHeight="1">
      <c r="A41" s="5">
        <v>-6</v>
      </c>
      <c r="B41" s="117">
        <f>IF(E19=B19,B20,B19)</f>
        <v>0</v>
      </c>
      <c r="C41" s="118"/>
      <c r="D41" s="18"/>
      <c r="E41" s="122"/>
      <c r="F41" s="122"/>
      <c r="G41" s="15">
        <v>20</v>
      </c>
      <c r="H41" s="119">
        <f>E40</f>
        <v>0</v>
      </c>
      <c r="I41" s="129"/>
      <c r="J41" s="6"/>
      <c r="K41" s="20"/>
      <c r="M41" s="5"/>
    </row>
    <row r="42" spans="1:32" s="8" customFormat="1" ht="15.95" customHeight="1">
      <c r="A42" s="5">
        <v>-7</v>
      </c>
      <c r="B42" s="117">
        <f>IF(E21=B21,B22,B21)</f>
        <v>0</v>
      </c>
      <c r="C42" s="118"/>
      <c r="D42" s="15">
        <v>12</v>
      </c>
      <c r="E42" s="129">
        <f>B42</f>
        <v>0</v>
      </c>
      <c r="F42" s="132"/>
      <c r="G42" s="6"/>
      <c r="H42" s="122"/>
      <c r="I42" s="122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17">
        <f>IF(E23=B23,B24,B23)</f>
        <v>0</v>
      </c>
      <c r="C43" s="118"/>
      <c r="D43" s="46"/>
      <c r="E43" s="122"/>
      <c r="F43" s="122"/>
      <c r="G43" s="6"/>
      <c r="H43" s="20"/>
      <c r="I43" s="20"/>
      <c r="AC43" s="5"/>
    </row>
    <row r="44" spans="1:32" s="8" customFormat="1" ht="15.95" customHeight="1">
      <c r="B44" s="33"/>
      <c r="C44" s="33"/>
      <c r="E44" s="39"/>
      <c r="F44" s="39"/>
      <c r="AC44" s="5"/>
    </row>
    <row r="45" spans="1:32" s="8" customFormat="1" ht="15.95" customHeight="1">
      <c r="A45" s="6">
        <v>-19</v>
      </c>
      <c r="B45" s="117">
        <f>IF(H37=E36,E38,E36)</f>
        <v>0</v>
      </c>
      <c r="C45" s="118"/>
      <c r="D45" s="14">
        <v>27</v>
      </c>
      <c r="E45" s="119">
        <f>B45</f>
        <v>0</v>
      </c>
      <c r="F45" s="119"/>
      <c r="G45" s="133" t="s">
        <v>5</v>
      </c>
      <c r="H45" s="133"/>
      <c r="O45" s="37"/>
      <c r="AC45" s="5"/>
    </row>
    <row r="46" spans="1:32" s="8" customFormat="1" ht="15.95" customHeight="1">
      <c r="A46" s="6">
        <v>-20</v>
      </c>
      <c r="B46" s="117">
        <f>IF(H41=E40,E42,E40)</f>
        <v>0</v>
      </c>
      <c r="C46" s="118"/>
      <c r="D46" s="18"/>
      <c r="E46" s="135"/>
      <c r="F46" s="135"/>
      <c r="G46" s="133"/>
      <c r="H46" s="133"/>
      <c r="AC46" s="5"/>
    </row>
    <row r="47" spans="1:32" s="8" customFormat="1" ht="15.95" customHeight="1">
      <c r="A47" s="5"/>
      <c r="B47" s="40"/>
      <c r="C47" s="4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117">
        <f>IF(E36=B36,B37,B36)</f>
        <v>0</v>
      </c>
      <c r="C48" s="118"/>
      <c r="D48" s="21">
        <v>17</v>
      </c>
      <c r="E48" s="119">
        <f>B49</f>
        <v>0</v>
      </c>
      <c r="F48" s="119"/>
      <c r="G48" s="6"/>
      <c r="H48" s="40"/>
      <c r="I48" s="40"/>
      <c r="J48" s="6"/>
    </row>
    <row r="49" spans="1:15" s="13" customFormat="1" ht="15.95" customHeight="1">
      <c r="A49" s="5">
        <v>-10</v>
      </c>
      <c r="B49" s="117">
        <f>IF(E38=B38,B39,B38)</f>
        <v>0</v>
      </c>
      <c r="C49" s="118"/>
      <c r="D49" s="46"/>
      <c r="E49" s="122"/>
      <c r="F49" s="122"/>
      <c r="G49" s="15">
        <v>26</v>
      </c>
      <c r="H49" s="119">
        <f>E48</f>
        <v>0</v>
      </c>
      <c r="I49" s="119"/>
      <c r="J49" s="130" t="s">
        <v>3</v>
      </c>
      <c r="K49" s="130"/>
    </row>
    <row r="50" spans="1:15" s="13" customFormat="1" ht="15.95" customHeight="1">
      <c r="A50" s="5">
        <v>-11</v>
      </c>
      <c r="B50" s="117">
        <f>IF(E40=B40,B41,B40)</f>
        <v>0</v>
      </c>
      <c r="C50" s="118"/>
      <c r="D50" s="21">
        <v>18</v>
      </c>
      <c r="E50" s="119">
        <f>B50</f>
        <v>0</v>
      </c>
      <c r="F50" s="129"/>
      <c r="G50" s="6"/>
      <c r="H50" s="122"/>
      <c r="I50" s="122"/>
      <c r="J50" s="130"/>
      <c r="K50" s="130"/>
    </row>
    <row r="51" spans="1:15" s="13" customFormat="1" ht="15.95" customHeight="1">
      <c r="A51" s="5">
        <v>-12</v>
      </c>
      <c r="B51" s="117">
        <f>IF(E42=B42,B43,B42)</f>
        <v>0</v>
      </c>
      <c r="C51" s="118"/>
      <c r="D51" s="46"/>
      <c r="E51" s="122"/>
      <c r="F51" s="122"/>
      <c r="G51" s="6"/>
      <c r="H51" s="20"/>
      <c r="I51" s="20"/>
      <c r="J51" s="20"/>
    </row>
    <row r="52" spans="1:15" s="13" customFormat="1" ht="15.95" customHeight="1">
      <c r="A52" s="8"/>
      <c r="B52" s="33"/>
      <c r="C52" s="33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117">
        <f>IF(E48=B48,B49,B48)</f>
        <v>0</v>
      </c>
      <c r="C53" s="118"/>
      <c r="D53" s="14">
        <v>25</v>
      </c>
      <c r="E53" s="119">
        <f>B54</f>
        <v>0</v>
      </c>
      <c r="F53" s="119"/>
      <c r="G53" s="133" t="s">
        <v>2</v>
      </c>
      <c r="H53" s="133"/>
      <c r="I53" s="8"/>
      <c r="J53" s="8"/>
    </row>
    <row r="54" spans="1:15" s="13" customFormat="1" ht="15.95" customHeight="1">
      <c r="A54" s="6">
        <v>-18</v>
      </c>
      <c r="B54" s="117">
        <f>IF(E50=B50,B51,B50)</f>
        <v>0</v>
      </c>
      <c r="C54" s="118"/>
      <c r="D54" s="46"/>
      <c r="E54" s="122"/>
      <c r="F54" s="122"/>
      <c r="G54" s="133"/>
      <c r="H54" s="133"/>
      <c r="I54" s="8"/>
      <c r="J54" s="8"/>
    </row>
    <row r="55" spans="1:15" s="13" customFormat="1" ht="15.95" customHeight="1"/>
    <row r="56" spans="1:15" s="8" customFormat="1" ht="15.95" customHeight="1">
      <c r="A56" s="11"/>
      <c r="H56" s="136"/>
      <c r="I56" s="136"/>
      <c r="J56" s="6"/>
      <c r="K56" s="134"/>
      <c r="L56" s="134"/>
      <c r="M56" s="12"/>
      <c r="N56" s="136"/>
      <c r="O56" s="136"/>
    </row>
    <row r="57" spans="1:15" s="8" customFormat="1" ht="15.95" customHeight="1">
      <c r="A57" s="11"/>
      <c r="B57" s="10"/>
      <c r="C57" s="137" t="s">
        <v>1</v>
      </c>
      <c r="D57" s="137"/>
      <c r="E57" s="137"/>
      <c r="G57" s="41"/>
      <c r="H57" s="41"/>
      <c r="I57" s="42"/>
      <c r="J57" s="43" t="str">
        <f>WD!J57</f>
        <v>М.В. Баканов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WD!J59</f>
        <v>Д.А. Егоров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1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9.85546875" style="1" customWidth="1"/>
    <col min="3" max="3" width="17.7109375" style="1" customWidth="1"/>
    <col min="4" max="4" width="3.85546875" style="1" customWidth="1"/>
    <col min="5" max="5" width="3.5703125" style="1" customWidth="1"/>
    <col min="6" max="6" width="19.140625" style="1" customWidth="1"/>
    <col min="7" max="7" width="17.42578125" style="1" customWidth="1"/>
    <col min="8" max="16384" width="9.140625" style="1"/>
  </cols>
  <sheetData>
    <row r="1" spans="1:13" s="7" customFormat="1" ht="12.75" customHeight="1">
      <c r="C1" s="94" t="s">
        <v>147</v>
      </c>
      <c r="E1" s="94"/>
      <c r="F1" s="94"/>
      <c r="G1" s="94"/>
      <c r="H1" s="94"/>
      <c r="I1" s="94"/>
      <c r="J1" s="94"/>
      <c r="K1" s="1"/>
    </row>
    <row r="2" spans="1:13" s="7" customFormat="1" ht="11.25" customHeight="1">
      <c r="C2" s="94"/>
      <c r="D2" s="94"/>
      <c r="E2" s="94"/>
      <c r="G2" s="94"/>
      <c r="H2" s="94"/>
      <c r="I2" s="94"/>
      <c r="J2" s="94"/>
      <c r="K2" s="1"/>
      <c r="L2" s="76"/>
      <c r="M2" s="76"/>
    </row>
    <row r="3" spans="1:13" s="32" customFormat="1">
      <c r="A3" s="30"/>
      <c r="B3" s="90" t="str">
        <f>Лист1!A18&amp;Лист1!A19</f>
        <v>Соревнования по бадминтонув зачет 45 Спартакиады первокурсников КемГУ</v>
      </c>
      <c r="C3" s="77"/>
      <c r="D3" s="30"/>
      <c r="E3" s="77"/>
      <c r="F3" s="77"/>
      <c r="G3" s="77"/>
      <c r="H3" s="50"/>
      <c r="I3" s="50"/>
      <c r="J3" s="50"/>
      <c r="K3" s="50"/>
      <c r="L3" s="78"/>
    </row>
    <row r="4" spans="1:13" s="32" customFormat="1" ht="15" customHeight="1">
      <c r="D4" s="79" t="s">
        <v>14</v>
      </c>
      <c r="E4" s="80"/>
      <c r="F4" s="80"/>
      <c r="G4" s="80"/>
      <c r="H4" s="81"/>
      <c r="I4" s="81"/>
      <c r="J4" s="81"/>
      <c r="K4" s="81"/>
    </row>
    <row r="5" spans="1:13" s="7" customFormat="1" ht="12.75" customHeight="1">
      <c r="E5" s="109"/>
      <c r="F5" s="109"/>
      <c r="G5" s="109"/>
      <c r="H5" s="9"/>
      <c r="I5" s="9"/>
      <c r="J5" s="9"/>
      <c r="K5" s="9"/>
      <c r="L5" s="82"/>
    </row>
    <row r="6" spans="1:13" s="32" customFormat="1" ht="12.75" customHeight="1">
      <c r="B6" s="48" t="s">
        <v>13</v>
      </c>
      <c r="C6" s="97" t="s">
        <v>18</v>
      </c>
      <c r="D6" s="50"/>
      <c r="E6" s="50"/>
      <c r="F6" s="51" t="s">
        <v>12</v>
      </c>
      <c r="G6" s="77" t="str">
        <f>Лист1!A25</f>
        <v>14 октября 2019 г.</v>
      </c>
      <c r="J6" s="51"/>
      <c r="K6" s="110"/>
      <c r="L6" s="110"/>
    </row>
    <row r="7" spans="1:13" s="50" customFormat="1" ht="12.75" customHeight="1">
      <c r="A7" s="10"/>
      <c r="B7" s="98"/>
      <c r="C7" s="95"/>
      <c r="D7" s="95"/>
      <c r="E7" s="95"/>
      <c r="F7" s="95"/>
      <c r="G7" s="95"/>
      <c r="H7" s="95"/>
      <c r="I7" s="95"/>
      <c r="J7" s="51"/>
      <c r="K7" s="95"/>
      <c r="L7" s="95"/>
    </row>
    <row r="8" spans="1:13" s="32" customFormat="1" ht="12.75" customHeight="1">
      <c r="A8" s="54"/>
      <c r="B8" s="146" t="s">
        <v>148</v>
      </c>
      <c r="C8" s="30"/>
      <c r="D8" s="30"/>
      <c r="E8" s="83"/>
      <c r="F8" s="101" t="s">
        <v>149</v>
      </c>
      <c r="G8" s="30"/>
      <c r="H8" s="95"/>
      <c r="I8" s="95"/>
      <c r="J8" s="48"/>
      <c r="K8" s="95"/>
      <c r="L8" s="95"/>
    </row>
    <row r="9" spans="1:13" s="11" customFormat="1" ht="45" customHeight="1">
      <c r="A9" s="53" t="s">
        <v>28</v>
      </c>
      <c r="B9" s="53" t="s">
        <v>150</v>
      </c>
      <c r="C9" s="96" t="s">
        <v>151</v>
      </c>
      <c r="D9" s="53"/>
      <c r="E9" s="53" t="s">
        <v>28</v>
      </c>
      <c r="F9" s="53" t="s">
        <v>150</v>
      </c>
      <c r="G9" s="96" t="s">
        <v>151</v>
      </c>
    </row>
    <row r="10" spans="1:13" ht="15" customHeight="1">
      <c r="A10" s="84">
        <v>1</v>
      </c>
      <c r="B10" s="85" t="s">
        <v>86</v>
      </c>
      <c r="C10" s="147" t="s">
        <v>39</v>
      </c>
      <c r="D10" s="85"/>
      <c r="E10" s="84">
        <v>1</v>
      </c>
      <c r="F10" s="85" t="s">
        <v>103</v>
      </c>
      <c r="G10" s="147" t="s">
        <v>39</v>
      </c>
    </row>
    <row r="11" spans="1:13" ht="15" customHeight="1">
      <c r="A11" s="87">
        <v>2</v>
      </c>
      <c r="B11" s="85" t="s">
        <v>87</v>
      </c>
      <c r="C11" s="147" t="s">
        <v>34</v>
      </c>
      <c r="D11" s="85"/>
      <c r="E11" s="87">
        <v>2</v>
      </c>
      <c r="F11" s="85" t="s">
        <v>86</v>
      </c>
      <c r="G11" s="147" t="s">
        <v>34</v>
      </c>
    </row>
    <row r="12" spans="1:13" ht="15" customHeight="1">
      <c r="A12" s="87">
        <v>3</v>
      </c>
      <c r="B12" s="85" t="s">
        <v>103</v>
      </c>
      <c r="C12" s="147" t="s">
        <v>36</v>
      </c>
      <c r="D12" s="85"/>
      <c r="E12" s="87">
        <v>3</v>
      </c>
      <c r="F12" s="85" t="s">
        <v>87</v>
      </c>
      <c r="G12" s="147" t="s">
        <v>36</v>
      </c>
    </row>
    <row r="13" spans="1:13" ht="15" customHeight="1">
      <c r="A13" s="87">
        <v>4</v>
      </c>
      <c r="B13" s="85" t="s">
        <v>59</v>
      </c>
      <c r="C13" s="147">
        <v>4</v>
      </c>
      <c r="D13" s="85"/>
      <c r="E13" s="87">
        <v>4</v>
      </c>
      <c r="F13" s="85" t="s">
        <v>112</v>
      </c>
      <c r="G13" s="147">
        <v>4</v>
      </c>
    </row>
    <row r="14" spans="1:13" ht="15" customHeight="1">
      <c r="A14" s="87">
        <v>5</v>
      </c>
      <c r="B14" s="85" t="s">
        <v>104</v>
      </c>
      <c r="C14" s="147">
        <v>5</v>
      </c>
      <c r="D14" s="85"/>
      <c r="E14" s="87">
        <v>5</v>
      </c>
      <c r="F14" s="85" t="s">
        <v>104</v>
      </c>
      <c r="G14" s="147">
        <v>5</v>
      </c>
    </row>
    <row r="15" spans="1:13" ht="15" customHeight="1">
      <c r="A15" s="87">
        <v>6</v>
      </c>
      <c r="B15" s="85" t="s">
        <v>112</v>
      </c>
      <c r="C15" s="147">
        <v>6</v>
      </c>
      <c r="D15" s="85"/>
      <c r="E15" s="87">
        <v>6</v>
      </c>
      <c r="F15" s="85" t="s">
        <v>73</v>
      </c>
      <c r="G15" s="147">
        <v>6</v>
      </c>
    </row>
    <row r="16" spans="1:13" ht="15" customHeight="1">
      <c r="A16" s="87">
        <v>7</v>
      </c>
      <c r="B16" s="85" t="s">
        <v>73</v>
      </c>
      <c r="C16" s="147">
        <v>7</v>
      </c>
      <c r="D16" s="85"/>
      <c r="E16" s="87">
        <v>7</v>
      </c>
      <c r="F16" s="85" t="s">
        <v>72</v>
      </c>
      <c r="G16" s="147">
        <v>7</v>
      </c>
    </row>
    <row r="17" spans="1:7" ht="15" customHeight="1">
      <c r="A17" s="87">
        <v>8</v>
      </c>
      <c r="B17" s="85" t="s">
        <v>72</v>
      </c>
      <c r="C17" s="147">
        <v>8</v>
      </c>
      <c r="D17" s="85"/>
      <c r="E17" s="87">
        <v>8</v>
      </c>
      <c r="F17" s="85" t="s">
        <v>59</v>
      </c>
      <c r="G17" s="147">
        <v>8</v>
      </c>
    </row>
    <row r="18" spans="1:7" ht="15" customHeight="1">
      <c r="A18" s="4"/>
      <c r="B18" s="17"/>
      <c r="C18" s="17"/>
      <c r="D18" s="4"/>
      <c r="E18" s="4"/>
      <c r="F18" s="4"/>
      <c r="G18" s="4"/>
    </row>
    <row r="19" spans="1:7" ht="13.5" customHeight="1">
      <c r="A19" s="54" t="s">
        <v>1</v>
      </c>
      <c r="B19" s="54"/>
      <c r="C19" s="54"/>
      <c r="D19" s="102"/>
      <c r="E19" s="102"/>
      <c r="F19" s="103" t="s">
        <v>54</v>
      </c>
      <c r="G19" s="103"/>
    </row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</sheetData>
  <mergeCells count="4">
    <mergeCell ref="D19:E19"/>
    <mergeCell ref="F19:G19"/>
    <mergeCell ref="E5:G5"/>
    <mergeCell ref="K6:L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СписокСудей</vt:lpstr>
      <vt:lpstr>СписокУчастников</vt:lpstr>
      <vt:lpstr>WD</vt:lpstr>
      <vt:lpstr>MD</vt:lpstr>
      <vt:lpstr>Command</vt:lpstr>
      <vt:lpstr>Command!Область_печати</vt:lpstr>
      <vt:lpstr>MD!Область_печати</vt:lpstr>
      <vt:lpstr>WD!Область_печати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2019-10-15T06:44:11Z</cp:lastPrinted>
  <dcterms:created xsi:type="dcterms:W3CDTF">2019-01-21T06:13:26Z</dcterms:created>
  <dcterms:modified xsi:type="dcterms:W3CDTF">2019-10-15T06:45:20Z</dcterms:modified>
</cp:coreProperties>
</file>